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Hypotheses" state="visible" r:id="rId5"/>
    <sheet sheetId="3" name="Integration Plan" state="visible" r:id="rId6"/>
    <sheet sheetId="4" name="Synergies" state="visible" r:id="rId7"/>
  </sheets>
  <calcPr calcId="171027" fullCalcOnLoad="1"/>
</workbook>
</file>

<file path=xl/sharedStrings.xml><?xml version="1.0" encoding="utf-8"?>
<sst xmlns="http://schemas.openxmlformats.org/spreadsheetml/2006/main" count="235" uniqueCount="140">
  <si>
    <t>THE POST-ACQUISITION INTEGRATION RUNBOOK</t>
  </si>
  <si>
    <t>What this is</t>
  </si>
  <si>
    <t>The first hundred days of owning a business you just bought, in three working registers. The Hypothesis Tracker converts every diligence assumption into a number that gets verified against reality, because the most expensive words in M&amp;A are 'the model assumed.' The Integration Plan runs the work by workstream and phase. The Synergy Register states the prize honestly, one-time costs and dis-synergies included.</t>
  </si>
  <si>
    <t>Yellow cells are inputs. Progress lines and totals calculate.</t>
  </si>
  <si>
    <t>Start with the hypotheses (day 1)</t>
  </si>
  <si>
    <t>List every material assumption the price was built on: retention, pricing power, capex, add-backs, working capital. Record where each came from and the number that was assumed.</t>
  </si>
  <si>
    <t>Then verify them in the first weeks, not the first year. Confirmed means the baseline holds. Adjusted means the value model moves and you now know by how much. Broken means act this week. The example ships with two broken hypotheses, because real deals have them.</t>
  </si>
  <si>
    <t>This register is also your protection: earnout, escrow, and peg conversations go better with a dated, evidenced record of what was found and when.</t>
  </si>
  <si>
    <t>Run the plan, honestly count the synergies</t>
  </si>
  <si>
    <t>The Integration Plan is sequenced by phase: Day 1 items protect cash, people, and customers; nothing else matters until they hold. Assign one owner per line and work the phases in order. The progress line at the top tells the sponsor exactly where integration stands.</t>
  </si>
  <si>
    <t>On the Synergy Register, book dis-synergies and one-time costs with the same seriousness as the savings. A synergy case without dis-synergies is a sales document, not a plan. Move items to Achieved only when the P&amp;L shows them, the same two-month rule the value creation tracker uses.</t>
  </si>
  <si>
    <t>Where it leads</t>
  </si>
  <si>
    <t>The hypothesis tracker feeds the value creation plan; the day-100 numbers feed the first board pack. Both templates are in the library at helm-advisory.com/resources. If you want the hundred days run by people who have done it, start a conversation at helm-advisory.com.</t>
  </si>
  <si>
    <t>DILIGENCE HYPOTHESIS TRACKER</t>
  </si>
  <si>
    <t>Hypothesis (what the price assumed)</t>
  </si>
  <si>
    <t>Source</t>
  </si>
  <si>
    <t>Metric that proves it</t>
  </si>
  <si>
    <t>Assumed</t>
  </si>
  <si>
    <t>Actual</t>
  </si>
  <si>
    <t>Status</t>
  </si>
  <si>
    <t>Implication / action</t>
  </si>
  <si>
    <t>Revenue retention holds through close</t>
  </si>
  <si>
    <t>QoE report</t>
  </si>
  <si>
    <t>Trailing 90-day revenue vs LTM run-rate</t>
  </si>
  <si>
    <t>95%+</t>
  </si>
  <si>
    <t>96.4%</t>
  </si>
  <si>
    <t>Confirmed</t>
  </si>
  <si>
    <t>No action; watch the two accounts on notice</t>
  </si>
  <si>
    <t>Pricing power of 3% annually</t>
  </si>
  <si>
    <t>CIM / management</t>
  </si>
  <si>
    <t>Realized price increase, first cycle</t>
  </si>
  <si>
    <t>3.0%</t>
  </si>
  <si>
    <t>2.0%</t>
  </si>
  <si>
    <t>Adjusted</t>
  </si>
  <si>
    <t>Value model reduced $120K/yr; escalator program accelerates the gap</t>
  </si>
  <si>
    <t>Maintenance capex normalized at $400K</t>
  </si>
  <si>
    <t>TTM maintenance capex, verified</t>
  </si>
  <si>
    <t>$400K/yr</t>
  </si>
  <si>
    <t>$610K/yr</t>
  </si>
  <si>
    <t>Broken</t>
  </si>
  <si>
    <t>Deferred maintenance found on two lines; reprice year-1 plan, revisit reserve</t>
  </si>
  <si>
    <t>Top customer renews at term</t>
  </si>
  <si>
    <t>Management interviews</t>
  </si>
  <si>
    <t>Contract executed</t>
  </si>
  <si>
    <t>Renews</t>
  </si>
  <si>
    <t>Renewed, 24 mo</t>
  </si>
  <si>
    <t>Concentration still 18%; diversification stays on the VCP</t>
  </si>
  <si>
    <t>Inventory is clean and current</t>
  </si>
  <si>
    <t>Diligence data room</t>
  </si>
  <si>
    <t>Excess &amp; obsolete on day-1 count</t>
  </si>
  <si>
    <t>Immaterial</t>
  </si>
  <si>
    <t>$540K excess</t>
  </si>
  <si>
    <t>Workdown launched; purchasing rules rewritten; peg dispute considered</t>
  </si>
  <si>
    <t>Owner add-back of $310K is real</t>
  </si>
  <si>
    <t>Replacement cost of owner duties</t>
  </si>
  <si>
    <t>$310K</t>
  </si>
  <si>
    <t>$285K</t>
  </si>
  <si>
    <t>GM hire absorbs duties at $95K less than owner comp plus bonus</t>
  </si>
  <si>
    <t>Overtime normalizes to 8% post-close</t>
  </si>
  <si>
    <t>Management plan</t>
  </si>
  <si>
    <t>OT share of hours, day 90</t>
  </si>
  <si>
    <t>8.0%</t>
  </si>
  <si>
    <t>11.2%</t>
  </si>
  <si>
    <t>Three open roles are the cause; requisitions out, OT premium in bridge</t>
  </si>
  <si>
    <t>Systems cutover inside 90 days</t>
  </si>
  <si>
    <t>IT diligence memo</t>
  </si>
  <si>
    <t>ERP migration complete</t>
  </si>
  <si>
    <t>90 days</t>
  </si>
  <si>
    <t>150 days (est.)</t>
  </si>
  <si>
    <t>Parallel-run extended; close calendar protected by flash reporting</t>
  </si>
  <si>
    <t>INTEGRATION PLAN BY PHASE</t>
  </si>
  <si>
    <t>Workstream</t>
  </si>
  <si>
    <t>Item</t>
  </si>
  <si>
    <t>Phase</t>
  </si>
  <si>
    <t>Owner</t>
  </si>
  <si>
    <t>Notes</t>
  </si>
  <si>
    <t>Finance &amp; cash</t>
  </si>
  <si>
    <t>Bank accounts, signers, and treasury control transferred</t>
  </si>
  <si>
    <t>Day 1</t>
  </si>
  <si>
    <t>Done</t>
  </si>
  <si>
    <t>13-week cash forecast live for the combined entity</t>
  </si>
  <si>
    <t>Week 1</t>
  </si>
  <si>
    <t>Payroll runs verified end to end, both entities</t>
  </si>
  <si>
    <t>AP release rules and approval thresholds set</t>
  </si>
  <si>
    <t>Covenant definitions read; reporting calendar to lender</t>
  </si>
  <si>
    <t>Close calendar unified; day-3 flash defined</t>
  </si>
  <si>
    <t>Day 30</t>
  </si>
  <si>
    <t>Working capital peg true-up prepared</t>
  </si>
  <si>
    <t>Day 60</t>
  </si>
  <si>
    <t>Open</t>
  </si>
  <si>
    <t>People</t>
  </si>
  <si>
    <t>Day-1 communication delivered in person, both sites</t>
  </si>
  <si>
    <t>Retention conversations with the five keepers held</t>
  </si>
  <si>
    <t>Comp, benefits, and policy gaps mapped with dates</t>
  </si>
  <si>
    <t>Org chart to one page; every seat has one name</t>
  </si>
  <si>
    <t>First joint leadership cadence running weekly</t>
  </si>
  <si>
    <t>Customers</t>
  </si>
  <si>
    <t>Top-10 customers called by the new owner personally</t>
  </si>
  <si>
    <t>Contract change-of-control clauses reviewed and cleared</t>
  </si>
  <si>
    <t>Pricing files consolidated; escalator rights mapped</t>
  </si>
  <si>
    <t>Service levels tracked weekly through transition</t>
  </si>
  <si>
    <t>Cross-sell list built from combined book</t>
  </si>
  <si>
    <t>Systems</t>
  </si>
  <si>
    <t>Read-only access to all systems for the finance team</t>
  </si>
  <si>
    <t>Interim reporting bridge (two systems, one report)</t>
  </si>
  <si>
    <t>Migration plan with parallel-run dates</t>
  </si>
  <si>
    <t>Cutover executed with fallback tested</t>
  </si>
  <si>
    <t>Day 100</t>
  </si>
  <si>
    <t>Operations</t>
  </si>
  <si>
    <t>Safety programs aligned; day-1 walkthrough done</t>
  </si>
  <si>
    <t>Combined ops KPI scoreboard live weekly</t>
  </si>
  <si>
    <t>Capacity and constraint map for the combined footprint</t>
  </si>
  <si>
    <t>Procurement overlap quantified; first renegotiations</t>
  </si>
  <si>
    <t>Footprint decision made with the numbers, not the emotion</t>
  </si>
  <si>
    <t>Legal &amp; compliance</t>
  </si>
  <si>
    <t>Insurance bound; certificates issued day 1</t>
  </si>
  <si>
    <t>Licenses, permits, and registrations transferred</t>
  </si>
  <si>
    <t>Transition services agreement obligations calendared</t>
  </si>
  <si>
    <t>Earnout and escrow measurement rules documented</t>
  </si>
  <si>
    <t>SYNERGY REGISTER (HONEST VERSION)</t>
  </si>
  <si>
    <t>Dis-synergies and one-time costs get booked with the same seriousness as the savings. Achieved means two consecutive months in the P&amp;L.</t>
  </si>
  <si>
    <t>Type</t>
  </si>
  <si>
    <t>Annual $ (+/-)</t>
  </si>
  <si>
    <t>One-time cost</t>
  </si>
  <si>
    <t>Confidence</t>
  </si>
  <si>
    <t>Procurement overlap (top 12 vendors)</t>
  </si>
  <si>
    <t>Cost synergy</t>
  </si>
  <si>
    <t>High</t>
  </si>
  <si>
    <t>Duplicate back-office roles (attrition-first)</t>
  </si>
  <si>
    <t>Facility consolidation, satellite warehouse</t>
  </si>
  <si>
    <t>Medium</t>
  </si>
  <si>
    <t>Insurance and benefits program consolidation</t>
  </si>
  <si>
    <t>Cross-sell into acquired book</t>
  </si>
  <si>
    <t>Revenue synergy</t>
  </si>
  <si>
    <t>Customer overlap concessions (expected)</t>
  </si>
  <si>
    <t>Dis-synergy</t>
  </si>
  <si>
    <t>Systems migration and parallel run</t>
  </si>
  <si>
    <t>One-time only</t>
  </si>
  <si>
    <t>Net annual run-rate (synergies less dis-synergies)</t>
  </si>
  <si>
    <t>Payback on one-time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</si>
</sst>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Red]($#,##0)"/>
    <numFmt numFmtId="165" formatCode="0.0 &quot;months&quot;"/>
  </numFmts>
  <fonts count="17" x14ac:knownFonts="1">
    <font>
      <color theme="1"/>
      <family val="2"/>
      <scheme val="minor"/>
      <sz val="11"/>
      <name val="Calibri"/>
    </font>
    <font>
      <b/>
      <color rgb="FFFFFFFF"/>
      <sz val="16"/>
      <name val="Calibri"/>
    </font>
    <font>
      <b/>
      <color rgb="FF042C53"/>
      <sz val="13"/>
      <name val="Calibri"/>
    </font>
    <font>
      <color rgb="FF1F2D3A"/>
      <sz val="11"/>
      <name val="Calibri"/>
    </font>
    <font>
      <b/>
      <color rgb="FFFFFFFF"/>
      <sz val="14"/>
      <name val="Calibri"/>
    </font>
    <font>
      <b/>
      <color rgb="FF9E4A2E"/>
      <sz val="10.5"/>
      <name val="Calibri"/>
    </font>
    <font>
      <b/>
      <color rgb="FF042C53"/>
      <sz val="10"/>
      <name val="Calibri"/>
    </font>
    <font>
      <b/>
      <color rgb="FF1F2D3A"/>
      <sz val="10"/>
      <name val="Calibri"/>
    </font>
    <font>
      <color rgb="FF5A6B7A"/>
      <sz val="9.5"/>
      <name val="Calibri"/>
    </font>
    <font>
      <b/>
      <color rgb="FF1F2D3A"/>
      <sz val="9.5"/>
      <name val="Calibri"/>
    </font>
    <font>
      <i/>
      <color rgb="FF5A6B7A"/>
      <sz val="9"/>
      <name val="Calibri"/>
    </font>
    <font>
      <color rgb="FF1F2D3A"/>
      <sz val="9.5"/>
      <name val="Calibri"/>
    </font>
    <font>
      <b/>
      <color rgb="FF042C53"/>
      <sz val="11"/>
      <name val="Calibri"/>
    </font>
    <font>
      <b/>
      <color rgb="FF1B7A3D"/>
      <sz val="12"/>
      <name val="Calibri"/>
    </font>
    <font>
      <b/>
      <color rgb="FF9E4A2E"/>
      <sz val="12"/>
      <name val="Calibri"/>
    </font>
    <font>
      <b/>
      <color rgb="FF042C53"/>
      <sz val="10.5"/>
      <name val="Calibri"/>
    </font>
    <font>
      <b/>
      <color rgb="FF1F2D3A"/>
      <sz val="10.5"/>
      <name val="Calibri"/>
    </font>
  </fonts>
  <fills count="5">
    <fill>
      <patternFill patternType="none"/>
    </fill>
    <fill>
      <patternFill patternType="gray125"/>
    </fill>
    <fill>
      <patternFill patternType="solid">
        <fgColor rgb="FF042C53"/>
      </patternFill>
    </fill>
    <fill>
      <patternFill patternType="solid">
        <fgColor rgb="FFEAF2FA"/>
      </patternFill>
    </fill>
    <fill>
      <patternFill patternType="solid">
        <fgColor rgb="FFFFF2CC"/>
      </patternFill>
    </fill>
  </fills>
  <borders count="4">
    <border>
      <left/>
      <right/>
      <top/>
      <bottom/>
      <diagonal/>
    </border>
    <border>
      <left/>
      <right/>
      <top/>
      <bottom style="thin">
        <color rgb="FF042C53"/>
      </bottom>
      <diagonal/>
    </border>
    <border>
      <left style="thin">
        <color rgb="FFC9D4DE"/>
      </left>
      <right style="thin">
        <color rgb="FFC9D4DE"/>
      </right>
      <top style="thin">
        <color rgb="FFC9D4DE"/>
      </top>
      <bottom style="thin">
        <color rgb="FFC9D4DE"/>
      </bottom>
      <diagonal/>
    </border>
    <border>
      <left/>
      <right/>
      <top style="thin">
        <color rgb="FF042C53"/>
      </top>
      <bottom/>
      <diagonal/>
    </border>
  </borders>
  <cellStyleXfs count="1">
    <xf numFmtId="0" fontId="0" fillId="0" borderId="0"/>
  </cellStyleXfs>
  <cellXfs count="27">
    <xf numFmtId="0" fontId="0" fillId="0" borderId="0" xfId="0"/>
    <xf numFmtId="0" fontId="1" fillId="2" borderId="0" xfId="0" applyFont="1" applyFill="1" applyAlignment="1">
      <alignment vertical="bottom" indent="1"/>
    </xf>
    <xf numFmtId="0" fontId="2" fillId="0" borderId="0" xfId="0" applyFont="1"/>
    <xf numFmtId="0" fontId="3" fillId="0" borderId="0" xfId="0" applyFont="1" applyAlignment="1">
      <alignment vertical="top" wrapText="1"/>
    </xf>
    <xf numFmtId="0" fontId="4" fillId="2" borderId="0" xfId="0" applyFont="1" applyFill="1" applyAlignment="1">
      <alignment vertical="bottom" indent="1"/>
    </xf>
    <xf numFmtId="0" fontId="5" fillId="0" borderId="0" xfId="0" applyFont="1"/>
    <xf numFmtId="0" fontId="6" fillId="3" borderId="1" xfId="0" applyFont="1" applyFill="1" applyBorder="1" applyAlignment="1">
      <alignment horizontal="left" vertical="center" wrapText="1" indent="1"/>
    </xf>
    <xf numFmtId="0" fontId="6" fillId="3" borderId="1" xfId="0" applyFont="1" applyFill="1" applyBorder="1" applyAlignment="1">
      <alignment horizontal="center" vertical="center" wrapText="1"/>
    </xf>
    <xf numFmtId="0" fontId="0" fillId="4" borderId="2" xfId="0" applyFill="1" applyBorder="1" applyAlignment="1">
      <alignment vertical="center" wrapText="1" indent="1"/>
    </xf>
    <xf numFmtId="0" fontId="0" fillId="4" borderId="2" xfId="0" applyFill="1" applyBorder="1" applyAlignment="1">
      <alignment vertical="center" wrapText="1"/>
    </xf>
    <xf numFmtId="0" fontId="0" fillId="4" borderId="2" xfId="0" applyFill="1" applyBorder="1" applyAlignment="1">
      <alignment horizontal="center" vertical="center" wrapText="1"/>
    </xf>
    <xf numFmtId="0" fontId="7" fillId="4" borderId="2" xfId="0" applyFont="1" applyFill="1" applyBorder="1" applyAlignment="1">
      <alignment horizontal="center"/>
    </xf>
    <xf numFmtId="0" fontId="6" fillId="3" borderId="1" xfId="0" applyFont="1" applyFill="1" applyBorder="1" applyAlignment="1">
      <alignment horizontal="left" vertical="center" indent="1"/>
    </xf>
    <xf numFmtId="0" fontId="6" fillId="3" borderId="1" xfId="0" applyFont="1" applyFill="1" applyBorder="1" applyAlignment="1">
      <alignment horizontal="center" vertical="center"/>
    </xf>
    <xf numFmtId="0" fontId="8" fillId="4" borderId="2" xfId="0" applyFont="1" applyFill="1" applyBorder="1"/>
    <xf numFmtId="0" fontId="9" fillId="4" borderId="2" xfId="0" applyFont="1" applyFill="1" applyBorder="1" applyAlignment="1">
      <alignment horizontal="center"/>
    </xf>
    <xf numFmtId="0" fontId="0" fillId="4" borderId="2" xfId="0" applyFill="1" applyBorder="1" applyAlignment="1">
      <alignment horizontal="center"/>
    </xf>
    <xf numFmtId="0" fontId="0" fillId="4" borderId="2" xfId="0" applyFill="1" applyBorder="1" applyAlignment="1">
      <alignment wrapText="1" indent="1"/>
    </xf>
    <xf numFmtId="0" fontId="10" fillId="0" borderId="0" xfId="0" applyFont="1" applyAlignment="1">
      <alignment vertical="center" indent="1"/>
    </xf>
    <xf numFmtId="0" fontId="11" fillId="4" borderId="2" xfId="0" applyFont="1" applyFill="1" applyBorder="1" applyAlignment="1">
      <alignment horizontal="center"/>
    </xf>
    <xf numFmtId="164" fontId="0" fillId="4" borderId="2" xfId="0" applyNumberFormat="1" applyFill="1" applyBorder="1"/>
    <xf numFmtId="0" fontId="12" fillId="0" borderId="3" xfId="0" applyFont="1" applyBorder="1" applyAlignment="1">
      <alignment vertical="center" indent="1"/>
    </xf>
    <xf numFmtId="0" fontId="0" fillId="0" borderId="3" xfId="0" applyBorder="1"/>
    <xf numFmtId="164" fontId="13" fillId="0" borderId="3" xfId="0" applyNumberFormat="1" applyFont="1" applyBorder="1"/>
    <xf numFmtId="164" fontId="14" fillId="0" borderId="3" xfId="0" applyNumberFormat="1" applyFont="1" applyBorder="1"/>
    <xf numFmtId="0" fontId="15" fillId="0" borderId="0" xfId="0" applyFont="1" applyAlignment="1">
      <alignment vertical="center" indent="1"/>
    </xf>
    <xf numFmtId="165" fontId="16" fillId="0" borderId="0" xfId="0" applyNumberFormat="1" applyFont="1" applyAlignment="1">
      <alignment horizontal="center"/>
    </xf>
  </cellXfs>
  <cellStyles count="1">
    <cellStyle name="Normal" xfId="0" builtinId="0"/>
  </cellStyles>
  <dxfs count="6">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owGridLines="0"/>
  </sheetViews>
  <sheetFormatPr defaultRowHeight="15" outlineLevelRow="0" outlineLevelCol="0" x14ac:dyDescent="55"/>
  <cols>
    <col min="1" max="1" width="3" customWidth="1"/>
    <col min="2" max="2" width="96" customWidth="1"/>
  </cols>
  <sheetData>
    <row r="1" ht="56" customHeight="1" spans="1:3" x14ac:dyDescent="0.25">
      <c r="A1" s="1" t="s">
        <v>0</v>
      </c>
      <c r="B1" s="1"/>
      <c r="C1" s="1"/>
    </row>
    <row r="4" spans="2:2" x14ac:dyDescent="0.25">
      <c r="B4" s="2" t="s">
        <v>1</v>
      </c>
    </row>
    <row r="5" ht="42" customHeight="1" spans="2:2" x14ac:dyDescent="0.25">
      <c r="B5" s="3" t="s">
        <v>2</v>
      </c>
    </row>
    <row r="6" ht="17" customHeight="1" spans="2:2" x14ac:dyDescent="0.25">
      <c r="B6" s="3" t="s">
        <v>3</v>
      </c>
    </row>
    <row r="8" spans="2:2" x14ac:dyDescent="0.25">
      <c r="B8" s="2" t="s">
        <v>4</v>
      </c>
    </row>
    <row r="9" ht="42" customHeight="1" spans="2:2" x14ac:dyDescent="0.25">
      <c r="B9" s="3" t="s">
        <v>5</v>
      </c>
    </row>
    <row r="10" ht="42" customHeight="1" spans="2:2" x14ac:dyDescent="0.25">
      <c r="B10" s="3" t="s">
        <v>6</v>
      </c>
    </row>
    <row r="11" ht="42" customHeight="1" spans="2:2" x14ac:dyDescent="0.25">
      <c r="B11" s="3" t="s">
        <v>7</v>
      </c>
    </row>
    <row r="13" spans="2:2" x14ac:dyDescent="0.25">
      <c r="B13" s="2" t="s">
        <v>8</v>
      </c>
    </row>
    <row r="14" ht="42" customHeight="1" spans="2:2" x14ac:dyDescent="0.25">
      <c r="B14" s="3" t="s">
        <v>9</v>
      </c>
    </row>
    <row r="15" ht="42" customHeight="1" spans="2:2" x14ac:dyDescent="0.25">
      <c r="B15" s="3" t="s">
        <v>10</v>
      </c>
    </row>
    <row r="17" spans="2:2" x14ac:dyDescent="0.25">
      <c r="B17" s="2" t="s">
        <v>11</v>
      </c>
    </row>
    <row r="18" ht="42" customHeight="1" spans="2:2" x14ac:dyDescent="0.25">
      <c r="B18" s="3" t="s">
        <v>12</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howGridLines="0">
      <pane ySplit="4" topLeftCell="A5" activePane="bottomLeft" state="frozen"/>
      <selection pane="bottomLeft"/>
    </sheetView>
  </sheetViews>
  <sheetFormatPr defaultRowHeight="15" outlineLevelRow="0" outlineLevelCol="0" x14ac:dyDescent="55"/>
  <cols>
    <col min="1" max="1" width="34" customWidth="1"/>
    <col min="2" max="2" width="18" customWidth="1"/>
    <col min="3" max="3" width="28" customWidth="1"/>
    <col min="4" max="5" width="13" customWidth="1"/>
    <col min="6" max="6" width="12" customWidth="1"/>
    <col min="7" max="7" width="44" customWidth="1"/>
  </cols>
  <sheetData>
    <row r="1" ht="56" customHeight="1" spans="1:7" x14ac:dyDescent="0.25">
      <c r="A1" s="4" t="s">
        <v>13</v>
      </c>
      <c r="B1" s="4"/>
      <c r="C1" s="4"/>
      <c r="D1" s="4"/>
      <c r="E1" s="4"/>
      <c r="F1" s="4"/>
      <c r="G1" s="4"/>
    </row>
    <row r="2" spans="1:1" x14ac:dyDescent="0.25">
      <c r="A2" s="5">
        <f>COUNTIF(F5:F24,"Confirmed")&amp;" confirmed · "&amp;COUNTIF(F5:F24,"Adjusted")&amp;" adjusted · "&amp;COUNTIF(F5:F24,"Broken")&amp;" broken"</f>
      </c>
    </row>
    <row r="4" spans="1:7" x14ac:dyDescent="0.25">
      <c r="A4" s="6" t="s">
        <v>14</v>
      </c>
      <c r="B4" s="6" t="s">
        <v>15</v>
      </c>
      <c r="C4" s="6" t="s">
        <v>16</v>
      </c>
      <c r="D4" s="7" t="s">
        <v>17</v>
      </c>
      <c r="E4" s="7" t="s">
        <v>18</v>
      </c>
      <c r="F4" s="7" t="s">
        <v>19</v>
      </c>
      <c r="G4" s="6" t="s">
        <v>20</v>
      </c>
    </row>
    <row r="5" ht="32" customHeight="1" spans="1:7" x14ac:dyDescent="0.25">
      <c r="A5" s="8" t="s">
        <v>21</v>
      </c>
      <c r="B5" s="9" t="s">
        <v>22</v>
      </c>
      <c r="C5" s="9" t="s">
        <v>23</v>
      </c>
      <c r="D5" s="10" t="s">
        <v>24</v>
      </c>
      <c r="E5" s="10" t="s">
        <v>25</v>
      </c>
      <c r="F5" s="11" t="s">
        <v>26</v>
      </c>
      <c r="G5" s="8" t="s">
        <v>27</v>
      </c>
    </row>
    <row r="6" ht="32" customHeight="1" spans="1:7" x14ac:dyDescent="0.25">
      <c r="A6" s="8" t="s">
        <v>28</v>
      </c>
      <c r="B6" s="9" t="s">
        <v>29</v>
      </c>
      <c r="C6" s="9" t="s">
        <v>30</v>
      </c>
      <c r="D6" s="10" t="s">
        <v>31</v>
      </c>
      <c r="E6" s="10" t="s">
        <v>32</v>
      </c>
      <c r="F6" s="11" t="s">
        <v>33</v>
      </c>
      <c r="G6" s="8" t="s">
        <v>34</v>
      </c>
    </row>
    <row r="7" ht="32" customHeight="1" spans="1:7" x14ac:dyDescent="0.25">
      <c r="A7" s="8" t="s">
        <v>35</v>
      </c>
      <c r="B7" s="9" t="s">
        <v>22</v>
      </c>
      <c r="C7" s="9" t="s">
        <v>36</v>
      </c>
      <c r="D7" s="10" t="s">
        <v>37</v>
      </c>
      <c r="E7" s="10" t="s">
        <v>38</v>
      </c>
      <c r="F7" s="11" t="s">
        <v>39</v>
      </c>
      <c r="G7" s="8" t="s">
        <v>40</v>
      </c>
    </row>
    <row r="8" ht="32" customHeight="1" spans="1:7" x14ac:dyDescent="0.25">
      <c r="A8" s="8" t="s">
        <v>41</v>
      </c>
      <c r="B8" s="9" t="s">
        <v>42</v>
      </c>
      <c r="C8" s="9" t="s">
        <v>43</v>
      </c>
      <c r="D8" s="10" t="s">
        <v>44</v>
      </c>
      <c r="E8" s="10" t="s">
        <v>45</v>
      </c>
      <c r="F8" s="11" t="s">
        <v>26</v>
      </c>
      <c r="G8" s="8" t="s">
        <v>46</v>
      </c>
    </row>
    <row r="9" ht="32" customHeight="1" spans="1:7" x14ac:dyDescent="0.25">
      <c r="A9" s="8" t="s">
        <v>47</v>
      </c>
      <c r="B9" s="9" t="s">
        <v>48</v>
      </c>
      <c r="C9" s="9" t="s">
        <v>49</v>
      </c>
      <c r="D9" s="10" t="s">
        <v>50</v>
      </c>
      <c r="E9" s="10" t="s">
        <v>51</v>
      </c>
      <c r="F9" s="11" t="s">
        <v>39</v>
      </c>
      <c r="G9" s="8" t="s">
        <v>52</v>
      </c>
    </row>
    <row r="10" ht="32" customHeight="1" spans="1:7" x14ac:dyDescent="0.25">
      <c r="A10" s="8" t="s">
        <v>53</v>
      </c>
      <c r="B10" s="9" t="s">
        <v>22</v>
      </c>
      <c r="C10" s="9" t="s">
        <v>54</v>
      </c>
      <c r="D10" s="10" t="s">
        <v>55</v>
      </c>
      <c r="E10" s="10" t="s">
        <v>56</v>
      </c>
      <c r="F10" s="11" t="s">
        <v>26</v>
      </c>
      <c r="G10" s="8" t="s">
        <v>57</v>
      </c>
    </row>
    <row r="11" ht="32" customHeight="1" spans="1:7" x14ac:dyDescent="0.25">
      <c r="A11" s="8" t="s">
        <v>58</v>
      </c>
      <c r="B11" s="9" t="s">
        <v>59</v>
      </c>
      <c r="C11" s="9" t="s">
        <v>60</v>
      </c>
      <c r="D11" s="10" t="s">
        <v>61</v>
      </c>
      <c r="E11" s="10" t="s">
        <v>62</v>
      </c>
      <c r="F11" s="11" t="s">
        <v>33</v>
      </c>
      <c r="G11" s="8" t="s">
        <v>63</v>
      </c>
    </row>
    <row r="12" ht="32" customHeight="1" spans="1:7" x14ac:dyDescent="0.25">
      <c r="A12" s="8" t="s">
        <v>64</v>
      </c>
      <c r="B12" s="9" t="s">
        <v>65</v>
      </c>
      <c r="C12" s="9" t="s">
        <v>66</v>
      </c>
      <c r="D12" s="10" t="s">
        <v>67</v>
      </c>
      <c r="E12" s="10" t="s">
        <v>68</v>
      </c>
      <c r="F12" s="11" t="s">
        <v>33</v>
      </c>
      <c r="G12" s="8" t="s">
        <v>69</v>
      </c>
    </row>
    <row r="13" spans="1:7" x14ac:dyDescent="0.25">
      <c r="A13" s="8"/>
      <c r="B13" s="9"/>
      <c r="C13" s="9"/>
      <c r="D13" s="10"/>
      <c r="E13" s="10"/>
      <c r="F13" s="11"/>
      <c r="G13" s="8"/>
    </row>
    <row r="14" spans="1:7" x14ac:dyDescent="0.25">
      <c r="A14" s="8"/>
      <c r="B14" s="9"/>
      <c r="C14" s="9"/>
      <c r="D14" s="10"/>
      <c r="E14" s="10"/>
      <c r="F14" s="11"/>
      <c r="G14" s="8"/>
    </row>
    <row r="15" spans="1:7" x14ac:dyDescent="0.25">
      <c r="A15" s="8"/>
      <c r="B15" s="9"/>
      <c r="C15" s="9"/>
      <c r="D15" s="10"/>
      <c r="E15" s="10"/>
      <c r="F15" s="11"/>
      <c r="G15" s="8"/>
    </row>
    <row r="16" spans="1:7" x14ac:dyDescent="0.25">
      <c r="A16" s="8"/>
      <c r="B16" s="9"/>
      <c r="C16" s="9"/>
      <c r="D16" s="10"/>
      <c r="E16" s="10"/>
      <c r="F16" s="11"/>
      <c r="G16" s="8"/>
    </row>
    <row r="17" spans="1:7" x14ac:dyDescent="0.25">
      <c r="A17" s="8"/>
      <c r="B17" s="9"/>
      <c r="C17" s="9"/>
      <c r="D17" s="10"/>
      <c r="E17" s="10"/>
      <c r="F17" s="11"/>
      <c r="G17" s="8"/>
    </row>
    <row r="18" spans="1:7" x14ac:dyDescent="0.25">
      <c r="A18" s="8"/>
      <c r="B18" s="9"/>
      <c r="C18" s="9"/>
      <c r="D18" s="10"/>
      <c r="E18" s="10"/>
      <c r="F18" s="11"/>
      <c r="G18" s="8"/>
    </row>
    <row r="19" spans="1:7" x14ac:dyDescent="0.25">
      <c r="A19" s="8"/>
      <c r="B19" s="9"/>
      <c r="C19" s="9"/>
      <c r="D19" s="10"/>
      <c r="E19" s="10"/>
      <c r="F19" s="11"/>
      <c r="G19" s="8"/>
    </row>
    <row r="20" spans="1:7" x14ac:dyDescent="0.25">
      <c r="A20" s="8"/>
      <c r="B20" s="9"/>
      <c r="C20" s="9"/>
      <c r="D20" s="10"/>
      <c r="E20" s="10"/>
      <c r="F20" s="11"/>
      <c r="G20" s="8"/>
    </row>
    <row r="21" spans="1:7" x14ac:dyDescent="0.25">
      <c r="A21" s="8"/>
      <c r="B21" s="9"/>
      <c r="C21" s="9"/>
      <c r="D21" s="10"/>
      <c r="E21" s="10"/>
      <c r="F21" s="11"/>
      <c r="G21" s="8"/>
    </row>
    <row r="22" spans="1:7" x14ac:dyDescent="0.25">
      <c r="A22" s="8"/>
      <c r="B22" s="9"/>
      <c r="C22" s="9"/>
      <c r="D22" s="10"/>
      <c r="E22" s="10"/>
      <c r="F22" s="11"/>
      <c r="G22" s="8"/>
    </row>
    <row r="23" spans="1:7" x14ac:dyDescent="0.25">
      <c r="A23" s="8"/>
      <c r="B23" s="9"/>
      <c r="C23" s="9"/>
      <c r="D23" s="10"/>
      <c r="E23" s="10"/>
      <c r="F23" s="11"/>
      <c r="G23" s="8"/>
    </row>
    <row r="24" spans="1:7" x14ac:dyDescent="0.25">
      <c r="A24" s="8"/>
      <c r="B24" s="9"/>
      <c r="C24" s="9"/>
      <c r="D24" s="10"/>
      <c r="E24" s="10"/>
      <c r="F24" s="11"/>
      <c r="G24" s="8"/>
    </row>
  </sheetData>
  <mergeCells count="1">
    <mergeCell ref="A1:G1"/>
  </mergeCells>
  <conditionalFormatting sqref="F5:F24">
    <cfRule type="containsText" dxfId="0" priority="1">
      <formula>NOT(ISERROR(SEARCH("Broken",F5)))</formula>
    </cfRule>
    <cfRule type="containsText" dxfId="1" priority="2">
      <formula>NOT(ISERROR(SEARCH("Adjusted",F5)))</formula>
    </cfRule>
    <cfRule type="containsText" dxfId="2" priority="3">
      <formula>NOT(ISERROR(SEARCH("Confirmed",F5)))</formula>
    </cfRule>
  </conditionalFormatting>
  <dataValidations count="2">
    <dataValidation type="list" allowBlank="1" sqref="F10:F24">
      <formula1>"Untested,Confirmed,Adjusted,Broken"</formula1>
    </dataValidation>
    <dataValidation type="list" allowBlank="1" sqref="F5:F24">
      <formula1>"Untested,Confirmed,Adjusted,Broken"</formula1>
    </dataValidation>
  </dataValidations>
  <pageMargins left="0.7" right="0.7" top="0.75" bottom="0.75" header="0.3" footer="0.3"/>
  <pageSetup orientation="portrait" horizontalDpi="4294967295" verticalDpi="4294967295" scale="100" fitToWidth="1" fitToHeight="1"/>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workbookViewId="0" showGridLines="0">
      <pane ySplit="4" topLeftCell="A5" activePane="bottomLeft" state="frozen"/>
      <selection pane="bottomLeft"/>
    </sheetView>
  </sheetViews>
  <sheetFormatPr defaultRowHeight="15" outlineLevelRow="0" outlineLevelCol="0" x14ac:dyDescent="55"/>
  <cols>
    <col min="1" max="1" width="20" customWidth="1"/>
    <col min="2" max="2" width="58" customWidth="1"/>
    <col min="3" max="3" width="10" customWidth="1"/>
    <col min="4" max="4" width="14" customWidth="1"/>
    <col min="5" max="5" width="12" customWidth="1"/>
    <col min="6" max="6" width="30" customWidth="1"/>
  </cols>
  <sheetData>
    <row r="1" ht="56" customHeight="1" spans="1:6" x14ac:dyDescent="0.25">
      <c r="A1" s="4" t="s">
        <v>70</v>
      </c>
      <c r="B1" s="4"/>
      <c r="C1" s="4"/>
      <c r="D1" s="4"/>
      <c r="E1" s="4"/>
      <c r="F1" s="4"/>
    </row>
    <row r="2" spans="1:1" x14ac:dyDescent="0.25">
      <c r="A2" s="5">
        <f>COUNTIF(E5:E64,"Done")&amp;" of "&amp;COUNTA(B5:B64)&amp;" items done · "&amp;COUNTIFS(C5:C64,"Day 1",E5:E64,"&lt;&gt;Done")&amp;" Day-1 items open"</f>
      </c>
    </row>
    <row r="4" spans="1:6" x14ac:dyDescent="0.25">
      <c r="A4" s="12" t="s">
        <v>71</v>
      </c>
      <c r="B4" s="12" t="s">
        <v>72</v>
      </c>
      <c r="C4" s="13" t="s">
        <v>73</v>
      </c>
      <c r="D4" s="12" t="s">
        <v>74</v>
      </c>
      <c r="E4" s="13" t="s">
        <v>19</v>
      </c>
      <c r="F4" s="12" t="s">
        <v>75</v>
      </c>
    </row>
    <row r="5" ht="19" customHeight="1" spans="1:6" x14ac:dyDescent="0.25">
      <c r="A5" s="14" t="s">
        <v>76</v>
      </c>
      <c r="B5" s="8" t="s">
        <v>77</v>
      </c>
      <c r="C5" s="15" t="s">
        <v>78</v>
      </c>
      <c r="D5" s="16"/>
      <c r="E5" s="11" t="s">
        <v>79</v>
      </c>
      <c r="F5" s="17"/>
    </row>
    <row r="6" ht="19" customHeight="1" spans="1:6" x14ac:dyDescent="0.25">
      <c r="A6" s="14" t="s">
        <v>76</v>
      </c>
      <c r="B6" s="8" t="s">
        <v>80</v>
      </c>
      <c r="C6" s="15" t="s">
        <v>81</v>
      </c>
      <c r="D6" s="16"/>
      <c r="E6" s="11" t="s">
        <v>79</v>
      </c>
      <c r="F6" s="17"/>
    </row>
    <row r="7" ht="19" customHeight="1" spans="1:6" x14ac:dyDescent="0.25">
      <c r="A7" s="14" t="s">
        <v>76</v>
      </c>
      <c r="B7" s="8" t="s">
        <v>82</v>
      </c>
      <c r="C7" s="15" t="s">
        <v>78</v>
      </c>
      <c r="D7" s="16"/>
      <c r="E7" s="11" t="s">
        <v>79</v>
      </c>
      <c r="F7" s="17"/>
    </row>
    <row r="8" ht="19" customHeight="1" spans="1:6" x14ac:dyDescent="0.25">
      <c r="A8" s="14" t="s">
        <v>76</v>
      </c>
      <c r="B8" s="8" t="s">
        <v>83</v>
      </c>
      <c r="C8" s="15" t="s">
        <v>78</v>
      </c>
      <c r="D8" s="16"/>
      <c r="E8" s="11" t="s">
        <v>79</v>
      </c>
      <c r="F8" s="17"/>
    </row>
    <row r="9" ht="19" customHeight="1" spans="1:6" x14ac:dyDescent="0.25">
      <c r="A9" s="14" t="s">
        <v>76</v>
      </c>
      <c r="B9" s="8" t="s">
        <v>84</v>
      </c>
      <c r="C9" s="15" t="s">
        <v>81</v>
      </c>
      <c r="D9" s="16"/>
      <c r="E9" s="11" t="s">
        <v>79</v>
      </c>
      <c r="F9" s="17"/>
    </row>
    <row r="10" ht="19" customHeight="1" spans="1:6" x14ac:dyDescent="0.25">
      <c r="A10" s="14" t="s">
        <v>76</v>
      </c>
      <c r="B10" s="8" t="s">
        <v>85</v>
      </c>
      <c r="C10" s="15" t="s">
        <v>86</v>
      </c>
      <c r="D10" s="16"/>
      <c r="E10" s="11" t="s">
        <v>79</v>
      </c>
      <c r="F10" s="17"/>
    </row>
    <row r="11" ht="19" customHeight="1" spans="1:6" x14ac:dyDescent="0.25">
      <c r="A11" s="14" t="s">
        <v>76</v>
      </c>
      <c r="B11" s="8" t="s">
        <v>87</v>
      </c>
      <c r="C11" s="15" t="s">
        <v>88</v>
      </c>
      <c r="D11" s="16"/>
      <c r="E11" s="11" t="s">
        <v>89</v>
      </c>
      <c r="F11" s="17"/>
    </row>
    <row r="12" ht="19" customHeight="1" spans="1:6" x14ac:dyDescent="0.25">
      <c r="A12" s="14" t="s">
        <v>90</v>
      </c>
      <c r="B12" s="8" t="s">
        <v>91</v>
      </c>
      <c r="C12" s="15" t="s">
        <v>78</v>
      </c>
      <c r="D12" s="16"/>
      <c r="E12" s="11" t="s">
        <v>89</v>
      </c>
      <c r="F12" s="17"/>
    </row>
    <row r="13" ht="19" customHeight="1" spans="1:6" x14ac:dyDescent="0.25">
      <c r="A13" s="14" t="s">
        <v>90</v>
      </c>
      <c r="B13" s="8" t="s">
        <v>92</v>
      </c>
      <c r="C13" s="15" t="s">
        <v>81</v>
      </c>
      <c r="D13" s="16"/>
      <c r="E13" s="11" t="s">
        <v>89</v>
      </c>
      <c r="F13" s="17"/>
    </row>
    <row r="14" ht="19" customHeight="1" spans="1:6" x14ac:dyDescent="0.25">
      <c r="A14" s="14" t="s">
        <v>90</v>
      </c>
      <c r="B14" s="8" t="s">
        <v>93</v>
      </c>
      <c r="C14" s="15" t="s">
        <v>86</v>
      </c>
      <c r="D14" s="16"/>
      <c r="E14" s="11" t="s">
        <v>89</v>
      </c>
      <c r="F14" s="17"/>
    </row>
    <row r="15" ht="19" customHeight="1" spans="1:6" x14ac:dyDescent="0.25">
      <c r="A15" s="14" t="s">
        <v>90</v>
      </c>
      <c r="B15" s="8" t="s">
        <v>94</v>
      </c>
      <c r="C15" s="15" t="s">
        <v>86</v>
      </c>
      <c r="D15" s="16"/>
      <c r="E15" s="11" t="s">
        <v>89</v>
      </c>
      <c r="F15" s="17"/>
    </row>
    <row r="16" ht="19" customHeight="1" spans="1:6" x14ac:dyDescent="0.25">
      <c r="A16" s="14" t="s">
        <v>90</v>
      </c>
      <c r="B16" s="8" t="s">
        <v>95</v>
      </c>
      <c r="C16" s="15" t="s">
        <v>86</v>
      </c>
      <c r="D16" s="16"/>
      <c r="E16" s="11" t="s">
        <v>89</v>
      </c>
      <c r="F16" s="17"/>
    </row>
    <row r="17" ht="19" customHeight="1" spans="1:6" x14ac:dyDescent="0.25">
      <c r="A17" s="14" t="s">
        <v>96</v>
      </c>
      <c r="B17" s="8" t="s">
        <v>97</v>
      </c>
      <c r="C17" s="15" t="s">
        <v>81</v>
      </c>
      <c r="D17" s="16"/>
      <c r="E17" s="11" t="s">
        <v>89</v>
      </c>
      <c r="F17" s="17"/>
    </row>
    <row r="18" ht="19" customHeight="1" spans="1:6" x14ac:dyDescent="0.25">
      <c r="A18" s="14" t="s">
        <v>96</v>
      </c>
      <c r="B18" s="8" t="s">
        <v>98</v>
      </c>
      <c r="C18" s="15" t="s">
        <v>81</v>
      </c>
      <c r="D18" s="16"/>
      <c r="E18" s="11" t="s">
        <v>89</v>
      </c>
      <c r="F18" s="17"/>
    </row>
    <row r="19" ht="19" customHeight="1" spans="1:6" x14ac:dyDescent="0.25">
      <c r="A19" s="14" t="s">
        <v>96</v>
      </c>
      <c r="B19" s="8" t="s">
        <v>99</v>
      </c>
      <c r="C19" s="15" t="s">
        <v>86</v>
      </c>
      <c r="D19" s="16"/>
      <c r="E19" s="11" t="s">
        <v>89</v>
      </c>
      <c r="F19" s="17"/>
    </row>
    <row r="20" ht="19" customHeight="1" spans="1:6" x14ac:dyDescent="0.25">
      <c r="A20" s="14" t="s">
        <v>96</v>
      </c>
      <c r="B20" s="8" t="s">
        <v>100</v>
      </c>
      <c r="C20" s="15" t="s">
        <v>86</v>
      </c>
      <c r="D20" s="16"/>
      <c r="E20" s="11" t="s">
        <v>89</v>
      </c>
      <c r="F20" s="17"/>
    </row>
    <row r="21" ht="19" customHeight="1" spans="1:6" x14ac:dyDescent="0.25">
      <c r="A21" s="14" t="s">
        <v>96</v>
      </c>
      <c r="B21" s="8" t="s">
        <v>101</v>
      </c>
      <c r="C21" s="15" t="s">
        <v>88</v>
      </c>
      <c r="D21" s="16"/>
      <c r="E21" s="11" t="s">
        <v>89</v>
      </c>
      <c r="F21" s="17"/>
    </row>
    <row r="22" ht="19" customHeight="1" spans="1:6" x14ac:dyDescent="0.25">
      <c r="A22" s="14" t="s">
        <v>102</v>
      </c>
      <c r="B22" s="8" t="s">
        <v>103</v>
      </c>
      <c r="C22" s="15" t="s">
        <v>78</v>
      </c>
      <c r="D22" s="16"/>
      <c r="E22" s="11" t="s">
        <v>89</v>
      </c>
      <c r="F22" s="17"/>
    </row>
    <row r="23" ht="19" customHeight="1" spans="1:6" x14ac:dyDescent="0.25">
      <c r="A23" s="14" t="s">
        <v>102</v>
      </c>
      <c r="B23" s="8" t="s">
        <v>104</v>
      </c>
      <c r="C23" s="15" t="s">
        <v>81</v>
      </c>
      <c r="D23" s="16"/>
      <c r="E23" s="11" t="s">
        <v>89</v>
      </c>
      <c r="F23" s="17"/>
    </row>
    <row r="24" ht="19" customHeight="1" spans="1:6" x14ac:dyDescent="0.25">
      <c r="A24" s="14" t="s">
        <v>102</v>
      </c>
      <c r="B24" s="8" t="s">
        <v>105</v>
      </c>
      <c r="C24" s="15" t="s">
        <v>86</v>
      </c>
      <c r="D24" s="16"/>
      <c r="E24" s="11" t="s">
        <v>89</v>
      </c>
      <c r="F24" s="17"/>
    </row>
    <row r="25" ht="19" customHeight="1" spans="1:6" x14ac:dyDescent="0.25">
      <c r="A25" s="14" t="s">
        <v>102</v>
      </c>
      <c r="B25" s="8" t="s">
        <v>106</v>
      </c>
      <c r="C25" s="15" t="s">
        <v>107</v>
      </c>
      <c r="D25" s="16"/>
      <c r="E25" s="11" t="s">
        <v>89</v>
      </c>
      <c r="F25" s="17"/>
    </row>
    <row r="26" ht="19" customHeight="1" spans="1:6" x14ac:dyDescent="0.25">
      <c r="A26" s="14" t="s">
        <v>108</v>
      </c>
      <c r="B26" s="8" t="s">
        <v>109</v>
      </c>
      <c r="C26" s="15" t="s">
        <v>78</v>
      </c>
      <c r="D26" s="16"/>
      <c r="E26" s="11" t="s">
        <v>89</v>
      </c>
      <c r="F26" s="17"/>
    </row>
    <row r="27" ht="19" customHeight="1" spans="1:6" x14ac:dyDescent="0.25">
      <c r="A27" s="14" t="s">
        <v>108</v>
      </c>
      <c r="B27" s="8" t="s">
        <v>110</v>
      </c>
      <c r="C27" s="15" t="s">
        <v>81</v>
      </c>
      <c r="D27" s="16"/>
      <c r="E27" s="11" t="s">
        <v>89</v>
      </c>
      <c r="F27" s="17"/>
    </row>
    <row r="28" ht="19" customHeight="1" spans="1:6" x14ac:dyDescent="0.25">
      <c r="A28" s="14" t="s">
        <v>108</v>
      </c>
      <c r="B28" s="8" t="s">
        <v>111</v>
      </c>
      <c r="C28" s="15" t="s">
        <v>86</v>
      </c>
      <c r="D28" s="16"/>
      <c r="E28" s="11" t="s">
        <v>89</v>
      </c>
      <c r="F28" s="17"/>
    </row>
    <row r="29" ht="19" customHeight="1" spans="1:6" x14ac:dyDescent="0.25">
      <c r="A29" s="14" t="s">
        <v>108</v>
      </c>
      <c r="B29" s="8" t="s">
        <v>112</v>
      </c>
      <c r="C29" s="15" t="s">
        <v>88</v>
      </c>
      <c r="D29" s="16"/>
      <c r="E29" s="11" t="s">
        <v>89</v>
      </c>
      <c r="F29" s="17"/>
    </row>
    <row r="30" ht="19" customHeight="1" spans="1:6" x14ac:dyDescent="0.25">
      <c r="A30" s="14" t="s">
        <v>108</v>
      </c>
      <c r="B30" s="8" t="s">
        <v>113</v>
      </c>
      <c r="C30" s="15" t="s">
        <v>107</v>
      </c>
      <c r="D30" s="16"/>
      <c r="E30" s="11" t="s">
        <v>89</v>
      </c>
      <c r="F30" s="17"/>
    </row>
    <row r="31" ht="19" customHeight="1" spans="1:6" x14ac:dyDescent="0.25">
      <c r="A31" s="14" t="s">
        <v>114</v>
      </c>
      <c r="B31" s="8" t="s">
        <v>115</v>
      </c>
      <c r="C31" s="15" t="s">
        <v>78</v>
      </c>
      <c r="D31" s="16"/>
      <c r="E31" s="11" t="s">
        <v>89</v>
      </c>
      <c r="F31" s="17"/>
    </row>
    <row r="32" ht="19" customHeight="1" spans="1:6" x14ac:dyDescent="0.25">
      <c r="A32" s="14" t="s">
        <v>114</v>
      </c>
      <c r="B32" s="8" t="s">
        <v>116</v>
      </c>
      <c r="C32" s="15" t="s">
        <v>86</v>
      </c>
      <c r="D32" s="16"/>
      <c r="E32" s="11" t="s">
        <v>89</v>
      </c>
      <c r="F32" s="17"/>
    </row>
    <row r="33" ht="19" customHeight="1" spans="1:6" x14ac:dyDescent="0.25">
      <c r="A33" s="14" t="s">
        <v>114</v>
      </c>
      <c r="B33" s="8" t="s">
        <v>117</v>
      </c>
      <c r="C33" s="15" t="s">
        <v>81</v>
      </c>
      <c r="D33" s="16"/>
      <c r="E33" s="11" t="s">
        <v>89</v>
      </c>
      <c r="F33" s="17"/>
    </row>
    <row r="34" ht="19" customHeight="1" spans="1:6" x14ac:dyDescent="0.25">
      <c r="A34" s="14" t="s">
        <v>114</v>
      </c>
      <c r="B34" s="8" t="s">
        <v>118</v>
      </c>
      <c r="C34" s="15" t="s">
        <v>86</v>
      </c>
      <c r="D34" s="16"/>
      <c r="E34" s="11" t="s">
        <v>89</v>
      </c>
      <c r="F34" s="17"/>
    </row>
    <row r="35" spans="1:6" x14ac:dyDescent="0.25">
      <c r="A35" s="14"/>
      <c r="B35" s="8"/>
      <c r="C35" s="15"/>
      <c r="D35" s="16"/>
      <c r="E35" s="11"/>
      <c r="F35" s="17"/>
    </row>
    <row r="36" spans="1:6" x14ac:dyDescent="0.25">
      <c r="A36" s="14"/>
      <c r="B36" s="8"/>
      <c r="C36" s="15"/>
      <c r="D36" s="16"/>
      <c r="E36" s="11"/>
      <c r="F36" s="17"/>
    </row>
    <row r="37" spans="1:6" x14ac:dyDescent="0.25">
      <c r="A37" s="14"/>
      <c r="B37" s="8"/>
      <c r="C37" s="15"/>
      <c r="D37" s="16"/>
      <c r="E37" s="11"/>
      <c r="F37" s="17"/>
    </row>
    <row r="38" spans="1:6" x14ac:dyDescent="0.25">
      <c r="A38" s="14"/>
      <c r="B38" s="8"/>
      <c r="C38" s="15"/>
      <c r="D38" s="16"/>
      <c r="E38" s="11"/>
      <c r="F38" s="17"/>
    </row>
    <row r="39" spans="1:6" x14ac:dyDescent="0.25">
      <c r="A39" s="14"/>
      <c r="B39" s="8"/>
      <c r="C39" s="15"/>
      <c r="D39" s="16"/>
      <c r="E39" s="11"/>
      <c r="F39" s="17"/>
    </row>
    <row r="40" spans="1:6" x14ac:dyDescent="0.25">
      <c r="A40" s="14"/>
      <c r="B40" s="8"/>
      <c r="C40" s="15"/>
      <c r="D40" s="16"/>
      <c r="E40" s="11"/>
      <c r="F40" s="17"/>
    </row>
    <row r="41" spans="1:6" x14ac:dyDescent="0.25">
      <c r="A41" s="14"/>
      <c r="B41" s="8"/>
      <c r="C41" s="15"/>
      <c r="D41" s="16"/>
      <c r="E41" s="11"/>
      <c r="F41" s="17"/>
    </row>
    <row r="42" spans="1:6" x14ac:dyDescent="0.25">
      <c r="A42" s="14"/>
      <c r="B42" s="8"/>
      <c r="C42" s="15"/>
      <c r="D42" s="16"/>
      <c r="E42" s="11"/>
      <c r="F42" s="17"/>
    </row>
    <row r="43" spans="1:6" x14ac:dyDescent="0.25">
      <c r="A43" s="14"/>
      <c r="B43" s="8"/>
      <c r="C43" s="15"/>
      <c r="D43" s="16"/>
      <c r="E43" s="11"/>
      <c r="F43" s="17"/>
    </row>
    <row r="44" spans="1:6" x14ac:dyDescent="0.25">
      <c r="A44" s="14"/>
      <c r="B44" s="8"/>
      <c r="C44" s="15"/>
      <c r="D44" s="16"/>
      <c r="E44" s="11"/>
      <c r="F44" s="17"/>
    </row>
    <row r="45" spans="1:6" x14ac:dyDescent="0.25">
      <c r="A45" s="14"/>
      <c r="B45" s="8"/>
      <c r="C45" s="15"/>
      <c r="D45" s="16"/>
      <c r="E45" s="11"/>
      <c r="F45" s="17"/>
    </row>
    <row r="46" spans="1:6" x14ac:dyDescent="0.25">
      <c r="A46" s="14"/>
      <c r="B46" s="8"/>
      <c r="C46" s="15"/>
      <c r="D46" s="16"/>
      <c r="E46" s="11"/>
      <c r="F46" s="17"/>
    </row>
    <row r="47" spans="1:6" x14ac:dyDescent="0.25">
      <c r="A47" s="14"/>
      <c r="B47" s="8"/>
      <c r="C47" s="15"/>
      <c r="D47" s="16"/>
      <c r="E47" s="11"/>
      <c r="F47" s="17"/>
    </row>
    <row r="48" spans="1:6" x14ac:dyDescent="0.25">
      <c r="A48" s="14"/>
      <c r="B48" s="8"/>
      <c r="C48" s="15"/>
      <c r="D48" s="16"/>
      <c r="E48" s="11"/>
      <c r="F48" s="17"/>
    </row>
    <row r="49" spans="1:6" x14ac:dyDescent="0.25">
      <c r="A49" s="14"/>
      <c r="B49" s="8"/>
      <c r="C49" s="15"/>
      <c r="D49" s="16"/>
      <c r="E49" s="11"/>
      <c r="F49" s="17"/>
    </row>
    <row r="50" spans="1:6" x14ac:dyDescent="0.25">
      <c r="A50" s="14"/>
      <c r="B50" s="8"/>
      <c r="C50" s="15"/>
      <c r="D50" s="16"/>
      <c r="E50" s="11"/>
      <c r="F50" s="17"/>
    </row>
    <row r="51" spans="1:6" x14ac:dyDescent="0.25">
      <c r="A51" s="14"/>
      <c r="B51" s="8"/>
      <c r="C51" s="15"/>
      <c r="D51" s="16"/>
      <c r="E51" s="11"/>
      <c r="F51" s="17"/>
    </row>
    <row r="52" spans="1:6" x14ac:dyDescent="0.25">
      <c r="A52" s="14"/>
      <c r="B52" s="8"/>
      <c r="C52" s="15"/>
      <c r="D52" s="16"/>
      <c r="E52" s="11"/>
      <c r="F52" s="17"/>
    </row>
    <row r="53" spans="1:6" x14ac:dyDescent="0.25">
      <c r="A53" s="14"/>
      <c r="B53" s="8"/>
      <c r="C53" s="15"/>
      <c r="D53" s="16"/>
      <c r="E53" s="11"/>
      <c r="F53" s="17"/>
    </row>
    <row r="54" spans="1:6" x14ac:dyDescent="0.25">
      <c r="A54" s="14"/>
      <c r="B54" s="8"/>
      <c r="C54" s="15"/>
      <c r="D54" s="16"/>
      <c r="E54" s="11"/>
      <c r="F54" s="17"/>
    </row>
    <row r="55" spans="1:6" x14ac:dyDescent="0.25">
      <c r="A55" s="14"/>
      <c r="B55" s="8"/>
      <c r="C55" s="15"/>
      <c r="D55" s="16"/>
      <c r="E55" s="11"/>
      <c r="F55" s="17"/>
    </row>
    <row r="56" spans="1:6" x14ac:dyDescent="0.25">
      <c r="A56" s="14"/>
      <c r="B56" s="8"/>
      <c r="C56" s="15"/>
      <c r="D56" s="16"/>
      <c r="E56" s="11"/>
      <c r="F56" s="17"/>
    </row>
    <row r="57" spans="1:6" x14ac:dyDescent="0.25">
      <c r="A57" s="14"/>
      <c r="B57" s="8"/>
      <c r="C57" s="15"/>
      <c r="D57" s="16"/>
      <c r="E57" s="11"/>
      <c r="F57" s="17"/>
    </row>
    <row r="58" spans="1:6" x14ac:dyDescent="0.25">
      <c r="A58" s="14"/>
      <c r="B58" s="8"/>
      <c r="C58" s="15"/>
      <c r="D58" s="16"/>
      <c r="E58" s="11"/>
      <c r="F58" s="17"/>
    </row>
    <row r="59" spans="1:6" x14ac:dyDescent="0.25">
      <c r="A59" s="14"/>
      <c r="B59" s="8"/>
      <c r="C59" s="15"/>
      <c r="D59" s="16"/>
      <c r="E59" s="11"/>
      <c r="F59" s="17"/>
    </row>
    <row r="60" spans="1:6" x14ac:dyDescent="0.25">
      <c r="A60" s="14"/>
      <c r="B60" s="8"/>
      <c r="C60" s="15"/>
      <c r="D60" s="16"/>
      <c r="E60" s="11"/>
      <c r="F60" s="17"/>
    </row>
    <row r="61" spans="1:6" x14ac:dyDescent="0.25">
      <c r="A61" s="14"/>
      <c r="B61" s="8"/>
      <c r="C61" s="15"/>
      <c r="D61" s="16"/>
      <c r="E61" s="11"/>
      <c r="F61" s="17"/>
    </row>
    <row r="62" spans="1:6" x14ac:dyDescent="0.25">
      <c r="A62" s="14"/>
      <c r="B62" s="8"/>
      <c r="C62" s="15"/>
      <c r="D62" s="16"/>
      <c r="E62" s="11"/>
      <c r="F62" s="17"/>
    </row>
    <row r="63" spans="1:6" x14ac:dyDescent="0.25">
      <c r="A63" s="14"/>
      <c r="B63" s="8"/>
      <c r="C63" s="15"/>
      <c r="D63" s="16"/>
      <c r="E63" s="11"/>
      <c r="F63" s="17"/>
    </row>
    <row r="64" spans="1:6" x14ac:dyDescent="0.25">
      <c r="A64" s="14"/>
      <c r="B64" s="8"/>
      <c r="C64" s="15"/>
      <c r="D64" s="16"/>
      <c r="E64" s="11"/>
      <c r="F64" s="17"/>
    </row>
  </sheetData>
  <mergeCells count="1">
    <mergeCell ref="A1:F1"/>
  </mergeCells>
  <conditionalFormatting sqref="E5:E64">
    <cfRule type="containsText" dxfId="3" priority="1">
      <formula>NOT(ISERROR(SEARCH("Blocked",E5)))</formula>
    </cfRule>
    <cfRule type="containsText" dxfId="4" priority="2">
      <formula>NOT(ISERROR(SEARCH("In progress",E5)))</formula>
    </cfRule>
    <cfRule type="containsText" dxfId="5" priority="3">
      <formula>NOT(ISERROR(SEARCH("Done",E5)))</formula>
    </cfRule>
  </conditionalFormatting>
  <dataValidations count="4">
    <dataValidation type="list" allowBlank="1" sqref="C10:C64">
      <formula1>"Day 1,Week 1,Day 30,Day 60,Day 100"</formula1>
    </dataValidation>
    <dataValidation type="list" allowBlank="1" sqref="C5:C64">
      <formula1>"Day 1,Week 1,Day 30,Day 60,Day 100"</formula1>
    </dataValidation>
    <dataValidation type="list" allowBlank="1" sqref="E10:E64">
      <formula1>"Open,In progress,Done,Blocked"</formula1>
    </dataValidation>
    <dataValidation type="list" allowBlank="1" sqref="E5:E64">
      <formula1>"Open,In progress,Done,Blocked"</formula1>
    </dataValidation>
  </dataValidations>
  <pageMargins left="0.7" right="0.7" top="0.75" bottom="0.75" header="0.3" footer="0.3"/>
  <pageSetup orientation="portrait" horizontalDpi="4294967295" verticalDpi="4294967295" scale="100" fitToWidth="1" fitToHeight="1"/>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owGridLines="0">
      <pane ySplit="4" topLeftCell="A5" activePane="bottomLeft" state="frozen"/>
      <selection pane="bottomLeft"/>
    </sheetView>
  </sheetViews>
  <sheetFormatPr defaultRowHeight="15" outlineLevelRow="0" outlineLevelCol="0" x14ac:dyDescent="55"/>
  <cols>
    <col min="1" max="1" width="40" customWidth="1"/>
    <col min="2" max="2" width="16" customWidth="1"/>
    <col min="3" max="4" width="15" customWidth="1"/>
    <col min="5" max="5" width="12" customWidth="1"/>
    <col min="6" max="6" width="34" customWidth="1"/>
  </cols>
  <sheetData>
    <row r="1" ht="56" customHeight="1" spans="1:6" x14ac:dyDescent="0.25">
      <c r="A1" s="4" t="s">
        <v>119</v>
      </c>
      <c r="B1" s="4"/>
      <c r="C1" s="4"/>
      <c r="D1" s="4"/>
      <c r="E1" s="4"/>
      <c r="F1" s="4"/>
    </row>
    <row r="2" spans="1:1" x14ac:dyDescent="0.25">
      <c r="A2" s="18" t="s">
        <v>120</v>
      </c>
    </row>
    <row r="4" spans="1:6" x14ac:dyDescent="0.25">
      <c r="A4" s="12" t="s">
        <v>72</v>
      </c>
      <c r="B4" s="13" t="s">
        <v>121</v>
      </c>
      <c r="C4" s="13" t="s">
        <v>122</v>
      </c>
      <c r="D4" s="13" t="s">
        <v>123</v>
      </c>
      <c r="E4" s="13" t="s">
        <v>124</v>
      </c>
      <c r="F4" s="12" t="s">
        <v>75</v>
      </c>
    </row>
    <row r="5" ht="20" customHeight="1" spans="1:6" x14ac:dyDescent="0.25">
      <c r="A5" s="8" t="s">
        <v>125</v>
      </c>
      <c r="B5" s="19" t="s">
        <v>126</v>
      </c>
      <c r="C5" s="20">
        <v>340000</v>
      </c>
      <c r="D5" s="20">
        <v>15000</v>
      </c>
      <c r="E5" s="19" t="s">
        <v>127</v>
      </c>
      <c r="F5" s="17"/>
    </row>
    <row r="6" ht="20" customHeight="1" spans="1:6" x14ac:dyDescent="0.25">
      <c r="A6" s="8" t="s">
        <v>128</v>
      </c>
      <c r="B6" s="19" t="s">
        <v>126</v>
      </c>
      <c r="C6" s="20">
        <v>280000</v>
      </c>
      <c r="D6" s="20">
        <v>60000</v>
      </c>
      <c r="E6" s="19" t="s">
        <v>127</v>
      </c>
      <c r="F6" s="17"/>
    </row>
    <row r="7" ht="20" customHeight="1" spans="1:6" x14ac:dyDescent="0.25">
      <c r="A7" s="8" t="s">
        <v>129</v>
      </c>
      <c r="B7" s="19" t="s">
        <v>126</v>
      </c>
      <c r="C7" s="20">
        <v>190000</v>
      </c>
      <c r="D7" s="20">
        <v>220000</v>
      </c>
      <c r="E7" s="19" t="s">
        <v>130</v>
      </c>
      <c r="F7" s="17"/>
    </row>
    <row r="8" ht="20" customHeight="1" spans="1:6" x14ac:dyDescent="0.25">
      <c r="A8" s="8" t="s">
        <v>131</v>
      </c>
      <c r="B8" s="19" t="s">
        <v>126</v>
      </c>
      <c r="C8" s="20">
        <v>110000</v>
      </c>
      <c r="D8" s="20">
        <v>10000</v>
      </c>
      <c r="E8" s="19" t="s">
        <v>127</v>
      </c>
      <c r="F8" s="17"/>
    </row>
    <row r="9" ht="20" customHeight="1" spans="1:6" x14ac:dyDescent="0.25">
      <c r="A9" s="8" t="s">
        <v>132</v>
      </c>
      <c r="B9" s="19" t="s">
        <v>133</v>
      </c>
      <c r="C9" s="20">
        <v>320000</v>
      </c>
      <c r="D9" s="20">
        <v>45000</v>
      </c>
      <c r="E9" s="19" t="s">
        <v>130</v>
      </c>
      <c r="F9" s="17"/>
    </row>
    <row r="10" ht="20" customHeight="1" spans="1:6" x14ac:dyDescent="0.25">
      <c r="A10" s="8" t="s">
        <v>134</v>
      </c>
      <c r="B10" s="19" t="s">
        <v>135</v>
      </c>
      <c r="C10" s="20">
        <v>-180000</v>
      </c>
      <c r="D10" s="20">
        <v>0</v>
      </c>
      <c r="E10" s="19" t="s">
        <v>130</v>
      </c>
      <c r="F10" s="17"/>
    </row>
    <row r="11" ht="20" customHeight="1" spans="1:6" x14ac:dyDescent="0.25">
      <c r="A11" s="8" t="s">
        <v>136</v>
      </c>
      <c r="B11" s="19" t="s">
        <v>137</v>
      </c>
      <c r="C11" s="20">
        <v>0</v>
      </c>
      <c r="D11" s="20">
        <v>70000</v>
      </c>
      <c r="E11" s="19" t="s">
        <v>127</v>
      </c>
      <c r="F11" s="17"/>
    </row>
    <row r="12" spans="1:6" x14ac:dyDescent="0.25">
      <c r="A12" s="8"/>
      <c r="B12" s="19"/>
      <c r="C12" s="20"/>
      <c r="D12" s="20"/>
      <c r="E12" s="19"/>
      <c r="F12" s="17"/>
    </row>
    <row r="13" spans="1:6" x14ac:dyDescent="0.25">
      <c r="A13" s="8"/>
      <c r="B13" s="19"/>
      <c r="C13" s="20"/>
      <c r="D13" s="20"/>
      <c r="E13" s="19"/>
      <c r="F13" s="17"/>
    </row>
    <row r="14" spans="1:6" x14ac:dyDescent="0.25">
      <c r="A14" s="8"/>
      <c r="B14" s="19"/>
      <c r="C14" s="20"/>
      <c r="D14" s="20"/>
      <c r="E14" s="19"/>
      <c r="F14" s="17"/>
    </row>
    <row r="15" spans="1:6" x14ac:dyDescent="0.25">
      <c r="A15" s="8"/>
      <c r="B15" s="19"/>
      <c r="C15" s="20"/>
      <c r="D15" s="20"/>
      <c r="E15" s="19"/>
      <c r="F15" s="17"/>
    </row>
    <row r="16" spans="1:6" x14ac:dyDescent="0.25">
      <c r="A16" s="8"/>
      <c r="B16" s="19"/>
      <c r="C16" s="20"/>
      <c r="D16" s="20"/>
      <c r="E16" s="19"/>
      <c r="F16" s="17"/>
    </row>
    <row r="17" spans="1:6" x14ac:dyDescent="0.25">
      <c r="A17" s="8"/>
      <c r="B17" s="19"/>
      <c r="C17" s="20"/>
      <c r="D17" s="20"/>
      <c r="E17" s="19"/>
      <c r="F17" s="17"/>
    </row>
    <row r="18" spans="1:6" x14ac:dyDescent="0.25">
      <c r="A18" s="8"/>
      <c r="B18" s="19"/>
      <c r="C18" s="20"/>
      <c r="D18" s="20"/>
      <c r="E18" s="19"/>
      <c r="F18" s="17"/>
    </row>
    <row r="19" spans="1:6" x14ac:dyDescent="0.25">
      <c r="A19" s="8"/>
      <c r="B19" s="19"/>
      <c r="C19" s="20"/>
      <c r="D19" s="20"/>
      <c r="E19" s="19"/>
      <c r="F19" s="17"/>
    </row>
    <row r="21" spans="1:6" x14ac:dyDescent="0.25">
      <c r="A21" s="21" t="s">
        <v>138</v>
      </c>
      <c r="B21" s="22"/>
      <c r="C21" s="23">
        <f>SUM(C5:C19)</f>
      </c>
      <c r="D21" s="24">
        <f>SUM(D5:D19)</f>
      </c>
      <c r="E21" s="22"/>
      <c r="F21" s="22"/>
    </row>
    <row r="23" spans="1:3" x14ac:dyDescent="0.25">
      <c r="A23" s="25" t="s">
        <v>139</v>
      </c>
      <c r="C23" s="26">
        <f>IF(C21&lt;=0,"n/a",D21/C21*12)</f>
      </c>
    </row>
  </sheetData>
  <mergeCells count="1">
    <mergeCell ref="A1:F1"/>
  </mergeCells>
  <dataValidations count="4">
    <dataValidation type="list" allowBlank="1" sqref="B10:B19">
      <formula1>"Cost synergy,Revenue synergy,Dis-synergy,One-time only"</formula1>
    </dataValidation>
    <dataValidation type="list" allowBlank="1" sqref="B5:B19">
      <formula1>"Cost synergy,Revenue synergy,Dis-synergy,One-time only"</formula1>
    </dataValidation>
    <dataValidation type="list" allowBlank="1" sqref="E10:E19">
      <formula1>"High,Medium,Low"</formula1>
    </dataValidation>
    <dataValidation type="list" allowBlank="1" sqref="E5:E19">
      <formula1>"High,Medium,Low"</formula1>
    </dataValidation>
  </dataValidations>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Hypotheses</vt:lpstr>
      <vt:lpstr>Integration Plan</vt:lpstr>
      <vt:lpstr>Synergies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 Advisory</dc:creator>
  <dc:title/>
  <dc:subject/>
  <dc:description/>
  <cp:keywords/>
  <cp:category/>
  <cp:lastModifiedBy>Unknown</cp:lastModifiedBy>
  <dcterms:created xsi:type="dcterms:W3CDTF">2026-07-19T02:00:35Z</dcterms:created>
  <dcterms:modified xsi:type="dcterms:W3CDTF">2026-07-19T02:00:35Z</dcterms:modified>
</cp:coreProperties>
</file>