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Close Calendar" state="visible" r:id="rId5"/>
    <sheet sheetId="3" name="Metrics" state="visible" r:id="rId6"/>
  </sheets>
  <calcPr calcId="171027" fullCalcOnLoad="1"/>
</workbook>
</file>

<file path=xl/sharedStrings.xml><?xml version="1.0" encoding="utf-8"?>
<sst xmlns="http://schemas.openxmlformats.org/spreadsheetml/2006/main" count="170" uniqueCount="89">
  <si>
    <t>THE MONTH-END CLOSE CHECKLIST</t>
  </si>
  <si>
    <t>What this is</t>
  </si>
  <si>
    <t>A close that lands on day 18 runs every decision on stale numbers. This checklist is the fix in working form: a day-numbered calendar from five days before month end through day 7, one owner per task, dependencies named, and a flash report on day 3 so the business reads its numbers before the books are perfect.</t>
  </si>
  <si>
    <t>Yellow cells are inputs. Status lights and the progress lines calculate. The task list ships filled with the standard close; rename, add, and delete rows to match your ledger.</t>
  </si>
  <si>
    <t>The operating rules (from every fast close we have run)</t>
  </si>
  <si>
    <t>1.  Move work out of the close. Everything on the Pre-close days can be done before month end, and a close that starts on day 1 with reconciliations current is already half done.</t>
  </si>
  <si>
    <t>2.  One owner per task. A shared task is an unowned task. The owner column takes a name, not a department.</t>
  </si>
  <si>
    <t>3.  The day-3 flash is not optional. Revenue, margin, EBITDA estimate, cash. Decisions move on the flash; the close confirms it. Estimate the immaterial and say so.</t>
  </si>
  <si>
    <t>4.  Done means tied out with evidence, not checked off. The evidence column is where 'done' gets honest.</t>
  </si>
  <si>
    <t>5.  Lock the period at the close meeting. A close that reopens for stragglers is not closed.</t>
  </si>
  <si>
    <t>Run it monthly (Metrics tab)</t>
  </si>
  <si>
    <t>Enter the target close day and, each month, the actual. The days-to-close trend is the single best measure of whether the finance function is getting stronger: it should fall, then hold.</t>
  </si>
  <si>
    <t>The blocked count is tomorrow morning's priority list. A task blocked two days running is the close's constraint; fix the input, not the deadline.</t>
  </si>
  <si>
    <t>When the close holds at day 7 for three straight months, take a day out of the target. Speed is built one honest day at a time.</t>
  </si>
  <si>
    <t>Where it leads</t>
  </si>
  <si>
    <t>The day-8 owner report this close feeds has a working structure in our library, and the covenant check on day 5 is the covenant tracker doing its monthly job. Both are free at helm-advisory.com/resources. If your close is past day 10 and stuck, that is a 90-day fix we have done many times: start a conversation at helm-advisory.com.</t>
  </si>
  <si>
    <t>THE CLOSE, DAY BY DAY</t>
  </si>
  <si>
    <t>Phase</t>
  </si>
  <si>
    <t>Day</t>
  </si>
  <si>
    <t>Task</t>
  </si>
  <si>
    <t>Owner</t>
  </si>
  <si>
    <t>Depends on</t>
  </si>
  <si>
    <t>Status</t>
  </si>
  <si>
    <t>Evidence / tie-out</t>
  </si>
  <si>
    <t>Pre-close</t>
  </si>
  <si>
    <t>Bank and credit card reconciliations current through mid-month</t>
  </si>
  <si>
    <t>Bookkeeper</t>
  </si>
  <si>
    <t/>
  </si>
  <si>
    <t>Done</t>
  </si>
  <si>
    <t>Fixed asset additions and disposals recorded to date</t>
  </si>
  <si>
    <t>Recurring journal entries drafted (depreciation, amortization, standard accruals)</t>
  </si>
  <si>
    <t>Controller</t>
  </si>
  <si>
    <t>Customer billing current; unbilled work reviewed and invoiced</t>
  </si>
  <si>
    <t>Billing</t>
  </si>
  <si>
    <t>Vendor invoices entered; missing-invoice list chased</t>
  </si>
  <si>
    <t>AP</t>
  </si>
  <si>
    <t>Payroll accrual computed for the stub period</t>
  </si>
  <si>
    <t>Inventory cycle counts complete; large adjustments investigated before close</t>
  </si>
  <si>
    <t>Ops + Controller</t>
  </si>
  <si>
    <t>Day 1-2</t>
  </si>
  <si>
    <t>Revenue cutoff: shipments/service through month end invoiced; next month kept out</t>
  </si>
  <si>
    <t>Pre-close billing</t>
  </si>
  <si>
    <t>AP cutoff: received-not-invoiced accrual booked</t>
  </si>
  <si>
    <t>Cash: all bank accounts reconciled to month end</t>
  </si>
  <si>
    <t>Payroll posted and reconciled to the payroll register</t>
  </si>
  <si>
    <t>Credit cards and employee expenses posted with receipts</t>
  </si>
  <si>
    <t>In progress</t>
  </si>
  <si>
    <t>Inventory valuation rolled; COGS posted</t>
  </si>
  <si>
    <t>Cycle counts</t>
  </si>
  <si>
    <t>Day 3</t>
  </si>
  <si>
    <t>FLASH REPORT: revenue, gross margin, EBITDA estimate, cash, headcount to owner</t>
  </si>
  <si>
    <t>Cutoffs done</t>
  </si>
  <si>
    <t>Not started</t>
  </si>
  <si>
    <t>Flash variances beyond threshold get one-line explanations</t>
  </si>
  <si>
    <t>Flash report</t>
  </si>
  <si>
    <t>Day 4-5</t>
  </si>
  <si>
    <t>Balance sheet reconciliations: AR aging ties to GL</t>
  </si>
  <si>
    <t>Balance sheet reconciliations: AP aging ties to GL</t>
  </si>
  <si>
    <t>Prepaids and other assets rolled forward with support</t>
  </si>
  <si>
    <t>Accrued liabilities reviewed; stale accruals released with reason</t>
  </si>
  <si>
    <t>Debt schedule tied to statements; interest posted; covenant check run</t>
  </si>
  <si>
    <t>Intercompany balances eliminated and settled (if applicable)</t>
  </si>
  <si>
    <t>Non-routine entries reviewed with support attached</t>
  </si>
  <si>
    <t>Day 6-7</t>
  </si>
  <si>
    <t>P&amp;L variance review vs plan and prior month; explanations drafted</t>
  </si>
  <si>
    <t>Controller + CFO</t>
  </si>
  <si>
    <t>All recs</t>
  </si>
  <si>
    <t>Balance sheet review: every account has an owner and a tie-out</t>
  </si>
  <si>
    <t>CFO</t>
  </si>
  <si>
    <t>Close meeting: open items dispositioned, entries locked, period closed</t>
  </si>
  <si>
    <t>Reviews</t>
  </si>
  <si>
    <t>Financial package handed to reporting (owner report ships day 8)</t>
  </si>
  <si>
    <t>Close meeting</t>
  </si>
  <si>
    <t>IS THE CLOSE GETTING FASTER?</t>
  </si>
  <si>
    <t>Enter the target once and the actual each month. The trend is the health of the finance function in one number.</t>
  </si>
  <si>
    <t>Target close day (business days)</t>
  </si>
  <si>
    <t>Flash report day</t>
  </si>
  <si>
    <t>Month</t>
  </si>
  <si>
    <t>Actual close day</t>
  </si>
  <si>
    <t>vs target</t>
  </si>
  <si>
    <t>Note (what slowed it)</t>
  </si>
  <si>
    <t>Feb</t>
  </si>
  <si>
    <t>Mar</t>
  </si>
  <si>
    <t>Apr</t>
  </si>
  <si>
    <t>May</t>
  </si>
  <si>
    <t>Jun</t>
  </si>
  <si>
    <t>Jul</t>
  </si>
  <si>
    <t>Average of entered months</t>
  </si>
  <si>
    <t>The example trend (16 to 9 days over five months) is the realistic shape of a close speed-up: two to three days per month of disciplined work, not a heroic leap. When it holds at target for three months, cut the target by 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</si>
</sst>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;-0"/>
    <numFmt numFmtId="165" formatCode="+0;-0;0"/>
    <numFmt numFmtId="166" formatCode="0.0"/>
  </numFmts>
  <fonts count="14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b/>
      <color rgb="FF042C53"/>
      <sz val="13"/>
      <name val="Calibri"/>
    </font>
    <font>
      <color rgb="FF1F2D3A"/>
      <sz val="11"/>
      <name val="Calibri"/>
    </font>
    <font>
      <b/>
      <color rgb="FFFFFFFF"/>
      <sz val="14"/>
      <name val="Calibri"/>
    </font>
    <font>
      <b/>
      <color rgb="FF9E4A2E"/>
      <sz val="10.5"/>
      <name val="Calibri"/>
    </font>
    <font>
      <b/>
      <color rgb="FF042C53"/>
      <sz val="10"/>
      <name val="Calibri"/>
    </font>
    <font>
      <color rgb="FF5A6B7A"/>
      <sz val="9.5"/>
      <name val="Calibri"/>
    </font>
    <font>
      <b/>
      <color rgb="FF1F2D3A"/>
      <sz val="10"/>
      <name val="Calibri"/>
    </font>
    <font>
      <color rgb="FF5A6B7A"/>
      <sz val="9"/>
      <name val="Calibri"/>
    </font>
    <font>
      <i/>
      <color rgb="FF5A6B7A"/>
      <sz val="9"/>
      <name val="Calibri"/>
    </font>
    <font>
      <b/>
      <color rgb="FF042C53"/>
      <sz val="11"/>
      <name val="Calibri"/>
    </font>
    <font>
      <b/>
      <color rgb="FF042C53"/>
      <sz val="10.5"/>
      <name val="Calibri"/>
    </font>
    <font>
      <b/>
      <color rgb="FF1F2D3A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42C53"/>
      </patternFill>
    </fill>
    <fill>
      <patternFill patternType="solid">
        <fgColor rgb="FFEAF2FA"/>
      </patternFill>
    </fill>
    <fill>
      <patternFill patternType="solid">
        <fgColor rgb="FFFFF2CC"/>
      </patternFill>
    </fill>
  </fills>
  <borders count="4">
    <border>
      <left/>
      <right/>
      <top/>
      <bottom/>
      <diagonal/>
    </border>
    <border>
      <left/>
      <right/>
      <top/>
      <bottom style="thin">
        <color rgb="FF042C53"/>
      </bottom>
      <diagonal/>
    </border>
    <border>
      <left style="thin">
        <color rgb="FFC9D4DE"/>
      </left>
      <right style="thin">
        <color rgb="FFC9D4DE"/>
      </right>
      <top style="thin">
        <color rgb="FFC9D4DE"/>
      </top>
      <bottom style="thin">
        <color rgb="FFC9D4DE"/>
      </bottom>
      <diagonal/>
    </border>
    <border>
      <left/>
      <right/>
      <top style="thin">
        <color rgb="FF042C53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bottom" indent="1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vertical="bottom" indent="1"/>
    </xf>
    <xf numFmtId="0" fontId="5" fillId="0" borderId="0" xfId="0" applyFont="1"/>
    <xf numFmtId="0" fontId="6" fillId="3" borderId="1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center" vertical="center"/>
    </xf>
    <xf numFmtId="0" fontId="7" fillId="4" borderId="2" xfId="0" applyFont="1" applyFill="1" applyBorder="1"/>
    <xf numFmtId="164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vertical="center" wrapText="1" indent="1"/>
    </xf>
    <xf numFmtId="0" fontId="0" fillId="4" borderId="2" xfId="0" applyFill="1" applyBorder="1" applyAlignment="1">
      <alignment indent="1"/>
    </xf>
    <xf numFmtId="0" fontId="8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wrapText="1" indent="1"/>
    </xf>
    <xf numFmtId="0" fontId="9" fillId="0" borderId="0" xfId="0" applyFont="1"/>
    <xf numFmtId="0" fontId="10" fillId="0" borderId="0" xfId="0" applyFont="1" applyAlignment="1">
      <alignment vertical="center" indent="1"/>
    </xf>
    <xf numFmtId="0" fontId="11" fillId="0" borderId="0" xfId="0" applyFont="1" applyAlignment="1">
      <alignment vertical="center" indent="1"/>
    </xf>
    <xf numFmtId="1" fontId="0" fillId="4" borderId="2" xfId="0" applyNumberForma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12" fillId="0" borderId="3" xfId="0" applyFont="1" applyBorder="1" applyAlignment="1">
      <alignment indent="1"/>
    </xf>
    <xf numFmtId="166" fontId="13" fillId="0" borderId="3" xfId="0" applyNumberFormat="1" applyFont="1" applyBorder="1" applyAlignment="1">
      <alignment horizontal="center"/>
    </xf>
    <xf numFmtId="0" fontId="0" fillId="0" borderId="3" xfId="0" applyBorder="1"/>
    <xf numFmtId="0" fontId="10" fillId="0" borderId="0" xfId="0" applyFont="1" applyAlignment="1">
      <alignment vertical="center" wrapText="1" indent="1"/>
    </xf>
  </cellXfs>
  <cellStyles count="1">
    <cellStyle name="Normal" xfId="0" builtinId="0"/>
  </cellStyles>
  <dxfs count="3">
    <dxf>
      <font>
        <b/>
        <color rgb="FF8C2B18"/>
      </font>
      <fill>
        <patternFill patternType="solid">
          <bgColor rgb="FFF8D0C8"/>
        </patternFill>
      </fill>
    </dxf>
    <dxf>
      <fill>
        <patternFill patternType="solid">
          <bgColor rgb="FFFFE1B8"/>
        </patternFill>
      </fill>
    </dxf>
    <dxf>
      <fill>
        <patternFill patternType="solid">
          <bgColor rgb="FFDCEED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857375" cy="4381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857375" cy="4381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857375" cy="4381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customWidth="1"/>
  </cols>
  <sheetData>
    <row r="1" ht="56" customHeight="1" spans="1:3" x14ac:dyDescent="0.25">
      <c r="A1" s="1" t="s">
        <v>0</v>
      </c>
      <c r="B1" s="1"/>
      <c r="C1" s="1"/>
    </row>
    <row r="4" spans="2:2" x14ac:dyDescent="0.25">
      <c r="B4" s="2" t="s">
        <v>1</v>
      </c>
    </row>
    <row r="5" ht="42" customHeight="1" spans="2:2" x14ac:dyDescent="0.25">
      <c r="B5" s="3" t="s">
        <v>2</v>
      </c>
    </row>
    <row r="6" ht="42" customHeight="1" spans="2:2" x14ac:dyDescent="0.25">
      <c r="B6" s="3" t="s">
        <v>3</v>
      </c>
    </row>
    <row r="8" spans="2:2" x14ac:dyDescent="0.25">
      <c r="B8" s="2" t="s">
        <v>4</v>
      </c>
    </row>
    <row r="9" ht="42" customHeight="1" spans="2:2" x14ac:dyDescent="0.25">
      <c r="B9" s="3" t="s">
        <v>5</v>
      </c>
    </row>
    <row r="10" ht="30" customHeight="1" spans="2:2" x14ac:dyDescent="0.25">
      <c r="B10" s="3" t="s">
        <v>6</v>
      </c>
    </row>
    <row r="11" ht="42" customHeight="1" spans="2:2" x14ac:dyDescent="0.25">
      <c r="B11" s="3" t="s">
        <v>7</v>
      </c>
    </row>
    <row r="12" ht="30" customHeight="1" spans="2:2" x14ac:dyDescent="0.25">
      <c r="B12" s="3" t="s">
        <v>8</v>
      </c>
    </row>
    <row r="13" ht="30" customHeight="1" spans="2:2" x14ac:dyDescent="0.25">
      <c r="B13" s="3" t="s">
        <v>9</v>
      </c>
    </row>
    <row r="15" spans="2:2" x14ac:dyDescent="0.25">
      <c r="B15" s="2" t="s">
        <v>10</v>
      </c>
    </row>
    <row r="16" ht="42" customHeight="1" spans="2:2" x14ac:dyDescent="0.25">
      <c r="B16" s="3" t="s">
        <v>11</v>
      </c>
    </row>
    <row r="17" ht="42" customHeight="1" spans="2:2" x14ac:dyDescent="0.25">
      <c r="B17" s="3" t="s">
        <v>12</v>
      </c>
    </row>
    <row r="18" ht="42" customHeight="1" spans="2:2" x14ac:dyDescent="0.25">
      <c r="B18" s="3" t="s">
        <v>13</v>
      </c>
    </row>
    <row r="20" spans="2:2" x14ac:dyDescent="0.25">
      <c r="B20" s="2" t="s">
        <v>14</v>
      </c>
    </row>
    <row r="21" ht="42" customHeight="1" spans="2:2" x14ac:dyDescent="0.25">
      <c r="B21" s="3" t="s">
        <v>15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1" customWidth="1"/>
    <col min="3" max="3" width="58" customWidth="1"/>
    <col min="4" max="4" width="16" customWidth="1"/>
    <col min="5" max="5" width="20" customWidth="1"/>
    <col min="6" max="6" width="13" customWidth="1"/>
    <col min="7" max="7" width="26" customWidth="1"/>
    <col min="8" max="8" width="9" hidden="1" customWidth="1"/>
  </cols>
  <sheetData>
    <row r="1" ht="56" customHeight="1" spans="1:7" x14ac:dyDescent="0.25">
      <c r="A1" s="4" t="s">
        <v>16</v>
      </c>
      <c r="B1" s="4"/>
      <c r="C1" s="4"/>
      <c r="D1" s="4"/>
      <c r="E1" s="4"/>
      <c r="F1" s="4"/>
      <c r="G1" s="4"/>
    </row>
    <row r="2" spans="1:1" x14ac:dyDescent="0.25">
      <c r="A2" s="5">
        <f>COUNTIF(F5:F50,"Done")&amp;" of "&amp;COUNTA(C5:C50)&amp;" done · "&amp;COUNTIF(F5:F50,"Blocked")&amp;" blocked · "&amp;SUM(H5:H50)&amp;" flash-critical open"</f>
      </c>
    </row>
    <row r="4" spans="1:7" x14ac:dyDescent="0.25">
      <c r="A4" s="6" t="s">
        <v>17</v>
      </c>
      <c r="B4" s="7" t="s">
        <v>18</v>
      </c>
      <c r="C4" s="6" t="s">
        <v>19</v>
      </c>
      <c r="D4" s="6" t="s">
        <v>20</v>
      </c>
      <c r="E4" s="6" t="s">
        <v>21</v>
      </c>
      <c r="F4" s="7" t="s">
        <v>22</v>
      </c>
      <c r="G4" s="6" t="s">
        <v>23</v>
      </c>
    </row>
    <row r="5" ht="19" customHeight="1" spans="1:8" x14ac:dyDescent="0.25">
      <c r="A5" s="8" t="s">
        <v>24</v>
      </c>
      <c r="B5" s="9">
        <v>-5</v>
      </c>
      <c r="C5" s="10" t="s">
        <v>25</v>
      </c>
      <c r="D5" s="11" t="s">
        <v>26</v>
      </c>
      <c r="E5" s="8" t="s">
        <v>27</v>
      </c>
      <c r="F5" s="12" t="s">
        <v>28</v>
      </c>
      <c r="G5" s="13"/>
      <c r="H5" s="14">
        <f>IF(C5="",0,IF(AND(N(B5)&lt;=Metrics!$C$5,F5&lt;&gt;"Done"),1,0))</f>
      </c>
    </row>
    <row r="6" ht="19" customHeight="1" spans="1:8" x14ac:dyDescent="0.25">
      <c r="A6" s="8" t="s">
        <v>24</v>
      </c>
      <c r="B6" s="9">
        <v>-5</v>
      </c>
      <c r="C6" s="10" t="s">
        <v>29</v>
      </c>
      <c r="D6" s="11" t="s">
        <v>26</v>
      </c>
      <c r="E6" s="8" t="s">
        <v>27</v>
      </c>
      <c r="F6" s="12" t="s">
        <v>28</v>
      </c>
      <c r="G6" s="13"/>
      <c r="H6" s="14">
        <f>IF(C6="",0,IF(AND(N(B6)&lt;=Metrics!$C$5,F6&lt;&gt;"Done"),1,0))</f>
      </c>
    </row>
    <row r="7" ht="30" customHeight="1" spans="1:8" x14ac:dyDescent="0.25">
      <c r="A7" s="8" t="s">
        <v>24</v>
      </c>
      <c r="B7" s="9">
        <v>-4</v>
      </c>
      <c r="C7" s="10" t="s">
        <v>30</v>
      </c>
      <c r="D7" s="11" t="s">
        <v>31</v>
      </c>
      <c r="E7" s="8" t="s">
        <v>27</v>
      </c>
      <c r="F7" s="12" t="s">
        <v>28</v>
      </c>
      <c r="G7" s="13"/>
      <c r="H7" s="14">
        <f>IF(C7="",0,IF(AND(N(B7)&lt;=Metrics!$C$5,F7&lt;&gt;"Done"),1,0))</f>
      </c>
    </row>
    <row r="8" ht="19" customHeight="1" spans="1:8" x14ac:dyDescent="0.25">
      <c r="A8" s="8" t="s">
        <v>24</v>
      </c>
      <c r="B8" s="9">
        <v>-3</v>
      </c>
      <c r="C8" s="10" t="s">
        <v>32</v>
      </c>
      <c r="D8" s="11" t="s">
        <v>33</v>
      </c>
      <c r="E8" s="8" t="s">
        <v>27</v>
      </c>
      <c r="F8" s="12" t="s">
        <v>28</v>
      </c>
      <c r="G8" s="13"/>
      <c r="H8" s="14">
        <f>IF(C8="",0,IF(AND(N(B8)&lt;=Metrics!$C$5,F8&lt;&gt;"Done"),1,0))</f>
      </c>
    </row>
    <row r="9" ht="19" customHeight="1" spans="1:8" x14ac:dyDescent="0.25">
      <c r="A9" s="8" t="s">
        <v>24</v>
      </c>
      <c r="B9" s="9">
        <v>-2</v>
      </c>
      <c r="C9" s="10" t="s">
        <v>34</v>
      </c>
      <c r="D9" s="11" t="s">
        <v>35</v>
      </c>
      <c r="E9" s="8" t="s">
        <v>27</v>
      </c>
      <c r="F9" s="12" t="s">
        <v>28</v>
      </c>
      <c r="G9" s="13"/>
      <c r="H9" s="14">
        <f>IF(C9="",0,IF(AND(N(B9)&lt;=Metrics!$C$5,F9&lt;&gt;"Done"),1,0))</f>
      </c>
    </row>
    <row r="10" ht="19" customHeight="1" spans="1:8" x14ac:dyDescent="0.25">
      <c r="A10" s="8" t="s">
        <v>24</v>
      </c>
      <c r="B10" s="9">
        <v>-1</v>
      </c>
      <c r="C10" s="10" t="s">
        <v>36</v>
      </c>
      <c r="D10" s="11" t="s">
        <v>31</v>
      </c>
      <c r="E10" s="8" t="s">
        <v>27</v>
      </c>
      <c r="F10" s="12" t="s">
        <v>28</v>
      </c>
      <c r="G10" s="13"/>
      <c r="H10" s="14">
        <f>IF(C10="",0,IF(AND(N(B10)&lt;=Metrics!$C$5,F10&lt;&gt;"Done"),1,0))</f>
      </c>
    </row>
    <row r="11" ht="30" customHeight="1" spans="1:8" x14ac:dyDescent="0.25">
      <c r="A11" s="8" t="s">
        <v>24</v>
      </c>
      <c r="B11" s="9">
        <v>-1</v>
      </c>
      <c r="C11" s="10" t="s">
        <v>37</v>
      </c>
      <c r="D11" s="11" t="s">
        <v>38</v>
      </c>
      <c r="E11" s="8" t="s">
        <v>27</v>
      </c>
      <c r="F11" s="12" t="s">
        <v>28</v>
      </c>
      <c r="G11" s="13"/>
      <c r="H11" s="14">
        <f>IF(C11="",0,IF(AND(N(B11)&lt;=Metrics!$C$5,F11&lt;&gt;"Done"),1,0))</f>
      </c>
    </row>
    <row r="12" ht="30" customHeight="1" spans="1:8" x14ac:dyDescent="0.25">
      <c r="A12" s="8" t="s">
        <v>39</v>
      </c>
      <c r="B12" s="9">
        <v>1</v>
      </c>
      <c r="C12" s="10" t="s">
        <v>40</v>
      </c>
      <c r="D12" s="11" t="s">
        <v>33</v>
      </c>
      <c r="E12" s="8" t="s">
        <v>41</v>
      </c>
      <c r="F12" s="12" t="s">
        <v>28</v>
      </c>
      <c r="G12" s="13"/>
      <c r="H12" s="14">
        <f>IF(C12="",0,IF(AND(N(B12)&lt;=Metrics!$C$5,F12&lt;&gt;"Done"),1,0))</f>
      </c>
    </row>
    <row r="13" ht="19" customHeight="1" spans="1:8" x14ac:dyDescent="0.25">
      <c r="A13" s="8" t="s">
        <v>39</v>
      </c>
      <c r="B13" s="9">
        <v>1</v>
      </c>
      <c r="C13" s="10" t="s">
        <v>42</v>
      </c>
      <c r="D13" s="11" t="s">
        <v>35</v>
      </c>
      <c r="E13" s="8" t="s">
        <v>27</v>
      </c>
      <c r="F13" s="12" t="s">
        <v>28</v>
      </c>
      <c r="G13" s="13"/>
      <c r="H13" s="14">
        <f>IF(C13="",0,IF(AND(N(B13)&lt;=Metrics!$C$5,F13&lt;&gt;"Done"),1,0))</f>
      </c>
    </row>
    <row r="14" ht="19" customHeight="1" spans="1:8" x14ac:dyDescent="0.25">
      <c r="A14" s="8" t="s">
        <v>39</v>
      </c>
      <c r="B14" s="9">
        <v>1</v>
      </c>
      <c r="C14" s="10" t="s">
        <v>43</v>
      </c>
      <c r="D14" s="11" t="s">
        <v>26</v>
      </c>
      <c r="E14" s="8" t="s">
        <v>27</v>
      </c>
      <c r="F14" s="12" t="s">
        <v>28</v>
      </c>
      <c r="G14" s="13"/>
      <c r="H14" s="14">
        <f>IF(C14="",0,IF(AND(N(B14)&lt;=Metrics!$C$5,F14&lt;&gt;"Done"),1,0))</f>
      </c>
    </row>
    <row r="15" ht="19" customHeight="1" spans="1:8" x14ac:dyDescent="0.25">
      <c r="A15" s="8" t="s">
        <v>39</v>
      </c>
      <c r="B15" s="9">
        <v>2</v>
      </c>
      <c r="C15" s="10" t="s">
        <v>44</v>
      </c>
      <c r="D15" s="11" t="s">
        <v>31</v>
      </c>
      <c r="E15" s="8" t="s">
        <v>27</v>
      </c>
      <c r="F15" s="12" t="s">
        <v>28</v>
      </c>
      <c r="G15" s="13"/>
      <c r="H15" s="14">
        <f>IF(C15="",0,IF(AND(N(B15)&lt;=Metrics!$C$5,F15&lt;&gt;"Done"),1,0))</f>
      </c>
    </row>
    <row r="16" ht="19" customHeight="1" spans="1:8" x14ac:dyDescent="0.25">
      <c r="A16" s="8" t="s">
        <v>39</v>
      </c>
      <c r="B16" s="9">
        <v>2</v>
      </c>
      <c r="C16" s="10" t="s">
        <v>45</v>
      </c>
      <c r="D16" s="11" t="s">
        <v>35</v>
      </c>
      <c r="E16" s="8" t="s">
        <v>27</v>
      </c>
      <c r="F16" s="12" t="s">
        <v>46</v>
      </c>
      <c r="G16" s="13"/>
      <c r="H16" s="14">
        <f>IF(C16="",0,IF(AND(N(B16)&lt;=Metrics!$C$5,F16&lt;&gt;"Done"),1,0))</f>
      </c>
    </row>
    <row r="17" ht="19" customHeight="1" spans="1:8" x14ac:dyDescent="0.25">
      <c r="A17" s="8" t="s">
        <v>39</v>
      </c>
      <c r="B17" s="9">
        <v>2</v>
      </c>
      <c r="C17" s="10" t="s">
        <v>47</v>
      </c>
      <c r="D17" s="11" t="s">
        <v>31</v>
      </c>
      <c r="E17" s="8" t="s">
        <v>48</v>
      </c>
      <c r="F17" s="12" t="s">
        <v>46</v>
      </c>
      <c r="G17" s="13"/>
      <c r="H17" s="14">
        <f>IF(C17="",0,IF(AND(N(B17)&lt;=Metrics!$C$5,F17&lt;&gt;"Done"),1,0))</f>
      </c>
    </row>
    <row r="18" ht="30" customHeight="1" spans="1:8" x14ac:dyDescent="0.25">
      <c r="A18" s="8" t="s">
        <v>49</v>
      </c>
      <c r="B18" s="9">
        <v>3</v>
      </c>
      <c r="C18" s="10" t="s">
        <v>50</v>
      </c>
      <c r="D18" s="11" t="s">
        <v>31</v>
      </c>
      <c r="E18" s="8" t="s">
        <v>51</v>
      </c>
      <c r="F18" s="12" t="s">
        <v>52</v>
      </c>
      <c r="G18" s="13"/>
      <c r="H18" s="14">
        <f>IF(C18="",0,IF(AND(N(B18)&lt;=Metrics!$C$5,F18&lt;&gt;"Done"),1,0))</f>
      </c>
    </row>
    <row r="19" ht="19" customHeight="1" spans="1:8" x14ac:dyDescent="0.25">
      <c r="A19" s="8" t="s">
        <v>49</v>
      </c>
      <c r="B19" s="9">
        <v>3</v>
      </c>
      <c r="C19" s="10" t="s">
        <v>53</v>
      </c>
      <c r="D19" s="11" t="s">
        <v>31</v>
      </c>
      <c r="E19" s="8" t="s">
        <v>54</v>
      </c>
      <c r="F19" s="12" t="s">
        <v>52</v>
      </c>
      <c r="G19" s="13"/>
      <c r="H19" s="14">
        <f>IF(C19="",0,IF(AND(N(B19)&lt;=Metrics!$C$5,F19&lt;&gt;"Done"),1,0))</f>
      </c>
    </row>
    <row r="20" ht="19" customHeight="1" spans="1:8" x14ac:dyDescent="0.25">
      <c r="A20" s="8" t="s">
        <v>55</v>
      </c>
      <c r="B20" s="9">
        <v>4</v>
      </c>
      <c r="C20" s="10" t="s">
        <v>56</v>
      </c>
      <c r="D20" s="11" t="s">
        <v>26</v>
      </c>
      <c r="E20" s="8" t="s">
        <v>27</v>
      </c>
      <c r="F20" s="12" t="s">
        <v>52</v>
      </c>
      <c r="G20" s="13"/>
      <c r="H20" s="14">
        <f>IF(C20="",0,IF(AND(N(B20)&lt;=Metrics!$C$5,F20&lt;&gt;"Done"),1,0))</f>
      </c>
    </row>
    <row r="21" ht="19" customHeight="1" spans="1:8" x14ac:dyDescent="0.25">
      <c r="A21" s="8" t="s">
        <v>55</v>
      </c>
      <c r="B21" s="9">
        <v>4</v>
      </c>
      <c r="C21" s="10" t="s">
        <v>57</v>
      </c>
      <c r="D21" s="11" t="s">
        <v>35</v>
      </c>
      <c r="E21" s="8" t="s">
        <v>27</v>
      </c>
      <c r="F21" s="12" t="s">
        <v>52</v>
      </c>
      <c r="G21" s="13"/>
      <c r="H21" s="14">
        <f>IF(C21="",0,IF(AND(N(B21)&lt;=Metrics!$C$5,F21&lt;&gt;"Done"),1,0))</f>
      </c>
    </row>
    <row r="22" ht="19" customHeight="1" spans="1:8" x14ac:dyDescent="0.25">
      <c r="A22" s="8" t="s">
        <v>55</v>
      </c>
      <c r="B22" s="9">
        <v>4</v>
      </c>
      <c r="C22" s="10" t="s">
        <v>58</v>
      </c>
      <c r="D22" s="11" t="s">
        <v>31</v>
      </c>
      <c r="E22" s="8" t="s">
        <v>27</v>
      </c>
      <c r="F22" s="12" t="s">
        <v>52</v>
      </c>
      <c r="G22" s="13"/>
      <c r="H22" s="14">
        <f>IF(C22="",0,IF(AND(N(B22)&lt;=Metrics!$C$5,F22&lt;&gt;"Done"),1,0))</f>
      </c>
    </row>
    <row r="23" ht="19" customHeight="1" spans="1:8" x14ac:dyDescent="0.25">
      <c r="A23" s="8" t="s">
        <v>55</v>
      </c>
      <c r="B23" s="9">
        <v>4</v>
      </c>
      <c r="C23" s="10" t="s">
        <v>59</v>
      </c>
      <c r="D23" s="11" t="s">
        <v>31</v>
      </c>
      <c r="E23" s="8" t="s">
        <v>27</v>
      </c>
      <c r="F23" s="12" t="s">
        <v>52</v>
      </c>
      <c r="G23" s="13"/>
      <c r="H23" s="14">
        <f>IF(C23="",0,IF(AND(N(B23)&lt;=Metrics!$C$5,F23&lt;&gt;"Done"),1,0))</f>
      </c>
    </row>
    <row r="24" ht="19" customHeight="1" spans="1:8" x14ac:dyDescent="0.25">
      <c r="A24" s="8" t="s">
        <v>55</v>
      </c>
      <c r="B24" s="9">
        <v>5</v>
      </c>
      <c r="C24" s="10" t="s">
        <v>60</v>
      </c>
      <c r="D24" s="11" t="s">
        <v>31</v>
      </c>
      <c r="E24" s="8" t="s">
        <v>27</v>
      </c>
      <c r="F24" s="12" t="s">
        <v>52</v>
      </c>
      <c r="G24" s="13"/>
      <c r="H24" s="14">
        <f>IF(C24="",0,IF(AND(N(B24)&lt;=Metrics!$C$5,F24&lt;&gt;"Done"),1,0))</f>
      </c>
    </row>
    <row r="25" ht="19" customHeight="1" spans="1:8" x14ac:dyDescent="0.25">
      <c r="A25" s="8" t="s">
        <v>55</v>
      </c>
      <c r="B25" s="9">
        <v>5</v>
      </c>
      <c r="C25" s="10" t="s">
        <v>61</v>
      </c>
      <c r="D25" s="11" t="s">
        <v>31</v>
      </c>
      <c r="E25" s="8" t="s">
        <v>27</v>
      </c>
      <c r="F25" s="12" t="s">
        <v>52</v>
      </c>
      <c r="G25" s="13"/>
      <c r="H25" s="14">
        <f>IF(C25="",0,IF(AND(N(B25)&lt;=Metrics!$C$5,F25&lt;&gt;"Done"),1,0))</f>
      </c>
    </row>
    <row r="26" ht="19" customHeight="1" spans="1:8" x14ac:dyDescent="0.25">
      <c r="A26" s="8" t="s">
        <v>55</v>
      </c>
      <c r="B26" s="9">
        <v>5</v>
      </c>
      <c r="C26" s="10" t="s">
        <v>62</v>
      </c>
      <c r="D26" s="11" t="s">
        <v>31</v>
      </c>
      <c r="E26" s="8" t="s">
        <v>27</v>
      </c>
      <c r="F26" s="12" t="s">
        <v>52</v>
      </c>
      <c r="G26" s="13"/>
      <c r="H26" s="14">
        <f>IF(C26="",0,IF(AND(N(B26)&lt;=Metrics!$C$5,F26&lt;&gt;"Done"),1,0))</f>
      </c>
    </row>
    <row r="27" ht="19" customHeight="1" spans="1:8" x14ac:dyDescent="0.25">
      <c r="A27" s="8" t="s">
        <v>63</v>
      </c>
      <c r="B27" s="9">
        <v>6</v>
      </c>
      <c r="C27" s="10" t="s">
        <v>64</v>
      </c>
      <c r="D27" s="11" t="s">
        <v>65</v>
      </c>
      <c r="E27" s="8" t="s">
        <v>66</v>
      </c>
      <c r="F27" s="12" t="s">
        <v>52</v>
      </c>
      <c r="G27" s="13"/>
      <c r="H27" s="14">
        <f>IF(C27="",0,IF(AND(N(B27)&lt;=Metrics!$C$5,F27&lt;&gt;"Done"),1,0))</f>
      </c>
    </row>
    <row r="28" ht="19" customHeight="1" spans="1:8" x14ac:dyDescent="0.25">
      <c r="A28" s="8" t="s">
        <v>63</v>
      </c>
      <c r="B28" s="9">
        <v>6</v>
      </c>
      <c r="C28" s="10" t="s">
        <v>67</v>
      </c>
      <c r="D28" s="11" t="s">
        <v>68</v>
      </c>
      <c r="E28" s="8" t="s">
        <v>66</v>
      </c>
      <c r="F28" s="12" t="s">
        <v>52</v>
      </c>
      <c r="G28" s="13"/>
      <c r="H28" s="14">
        <f>IF(C28="",0,IF(AND(N(B28)&lt;=Metrics!$C$5,F28&lt;&gt;"Done"),1,0))</f>
      </c>
    </row>
    <row r="29" ht="19" customHeight="1" spans="1:8" x14ac:dyDescent="0.25">
      <c r="A29" s="8" t="s">
        <v>63</v>
      </c>
      <c r="B29" s="9">
        <v>7</v>
      </c>
      <c r="C29" s="10" t="s">
        <v>69</v>
      </c>
      <c r="D29" s="11" t="s">
        <v>68</v>
      </c>
      <c r="E29" s="8" t="s">
        <v>70</v>
      </c>
      <c r="F29" s="12" t="s">
        <v>52</v>
      </c>
      <c r="G29" s="13"/>
      <c r="H29" s="14">
        <f>IF(C29="",0,IF(AND(N(B29)&lt;=Metrics!$C$5,F29&lt;&gt;"Done"),1,0))</f>
      </c>
    </row>
    <row r="30" ht="19" customHeight="1" spans="1:8" x14ac:dyDescent="0.25">
      <c r="A30" s="8" t="s">
        <v>63</v>
      </c>
      <c r="B30" s="9">
        <v>7</v>
      </c>
      <c r="C30" s="10" t="s">
        <v>71</v>
      </c>
      <c r="D30" s="11" t="s">
        <v>68</v>
      </c>
      <c r="E30" s="8" t="s">
        <v>72</v>
      </c>
      <c r="F30" s="12" t="s">
        <v>52</v>
      </c>
      <c r="G30" s="13"/>
      <c r="H30" s="14">
        <f>IF(C30="",0,IF(AND(N(B30)&lt;=Metrics!$C$5,F30&lt;&gt;"Done"),1,0))</f>
      </c>
    </row>
    <row r="31" spans="1:8" x14ac:dyDescent="0.25">
      <c r="A31" s="8"/>
      <c r="B31" s="9"/>
      <c r="C31" s="10"/>
      <c r="D31" s="11"/>
      <c r="E31" s="8"/>
      <c r="F31" s="12"/>
      <c r="G31" s="13"/>
      <c r="H31" s="14">
        <f>IF(C31="",0,IF(AND(N(B31)&lt;=Metrics!$C$5,F31&lt;&gt;"Done"),1,0))</f>
      </c>
    </row>
    <row r="32" spans="1:8" x14ac:dyDescent="0.25">
      <c r="A32" s="8"/>
      <c r="B32" s="9"/>
      <c r="C32" s="10"/>
      <c r="D32" s="11"/>
      <c r="E32" s="8"/>
      <c r="F32" s="12"/>
      <c r="G32" s="13"/>
      <c r="H32" s="14">
        <f>IF(C32="",0,IF(AND(N(B32)&lt;=Metrics!$C$5,F32&lt;&gt;"Done"),1,0))</f>
      </c>
    </row>
    <row r="33" spans="1:8" x14ac:dyDescent="0.25">
      <c r="A33" s="8"/>
      <c r="B33" s="9"/>
      <c r="C33" s="10"/>
      <c r="D33" s="11"/>
      <c r="E33" s="8"/>
      <c r="F33" s="12"/>
      <c r="G33" s="13"/>
      <c r="H33" s="14">
        <f>IF(C33="",0,IF(AND(N(B33)&lt;=Metrics!$C$5,F33&lt;&gt;"Done"),1,0))</f>
      </c>
    </row>
    <row r="34" spans="1:8" x14ac:dyDescent="0.25">
      <c r="A34" s="8"/>
      <c r="B34" s="9"/>
      <c r="C34" s="10"/>
      <c r="D34" s="11"/>
      <c r="E34" s="8"/>
      <c r="F34" s="12"/>
      <c r="G34" s="13"/>
      <c r="H34" s="14">
        <f>IF(C34="",0,IF(AND(N(B34)&lt;=Metrics!$C$5,F34&lt;&gt;"Done"),1,0))</f>
      </c>
    </row>
    <row r="35" spans="1:8" x14ac:dyDescent="0.25">
      <c r="A35" s="8"/>
      <c r="B35" s="9"/>
      <c r="C35" s="10"/>
      <c r="D35" s="11"/>
      <c r="E35" s="8"/>
      <c r="F35" s="12"/>
      <c r="G35" s="13"/>
      <c r="H35" s="14">
        <f>IF(C35="",0,IF(AND(N(B35)&lt;=Metrics!$C$5,F35&lt;&gt;"Done"),1,0))</f>
      </c>
    </row>
    <row r="36" spans="1:8" x14ac:dyDescent="0.25">
      <c r="A36" s="8"/>
      <c r="B36" s="9"/>
      <c r="C36" s="10"/>
      <c r="D36" s="11"/>
      <c r="E36" s="8"/>
      <c r="F36" s="12"/>
      <c r="G36" s="13"/>
      <c r="H36" s="14">
        <f>IF(C36="",0,IF(AND(N(B36)&lt;=Metrics!$C$5,F36&lt;&gt;"Done"),1,0))</f>
      </c>
    </row>
    <row r="37" spans="1:8" x14ac:dyDescent="0.25">
      <c r="A37" s="8"/>
      <c r="B37" s="9"/>
      <c r="C37" s="10"/>
      <c r="D37" s="11"/>
      <c r="E37" s="8"/>
      <c r="F37" s="12"/>
      <c r="G37" s="13"/>
      <c r="H37" s="14">
        <f>IF(C37="",0,IF(AND(N(B37)&lt;=Metrics!$C$5,F37&lt;&gt;"Done"),1,0))</f>
      </c>
    </row>
    <row r="38" spans="1:8" x14ac:dyDescent="0.25">
      <c r="A38" s="8"/>
      <c r="B38" s="9"/>
      <c r="C38" s="10"/>
      <c r="D38" s="11"/>
      <c r="E38" s="8"/>
      <c r="F38" s="12"/>
      <c r="G38" s="13"/>
      <c r="H38" s="14">
        <f>IF(C38="",0,IF(AND(N(B38)&lt;=Metrics!$C$5,F38&lt;&gt;"Done"),1,0))</f>
      </c>
    </row>
    <row r="39" spans="1:8" x14ac:dyDescent="0.25">
      <c r="A39" s="8"/>
      <c r="B39" s="9"/>
      <c r="C39" s="10"/>
      <c r="D39" s="11"/>
      <c r="E39" s="8"/>
      <c r="F39" s="12"/>
      <c r="G39" s="13"/>
      <c r="H39" s="14">
        <f>IF(C39="",0,IF(AND(N(B39)&lt;=Metrics!$C$5,F39&lt;&gt;"Done"),1,0))</f>
      </c>
    </row>
    <row r="40" spans="1:8" x14ac:dyDescent="0.25">
      <c r="A40" s="8"/>
      <c r="B40" s="9"/>
      <c r="C40" s="10"/>
      <c r="D40" s="11"/>
      <c r="E40" s="8"/>
      <c r="F40" s="12"/>
      <c r="G40" s="13"/>
      <c r="H40" s="14">
        <f>IF(C40="",0,IF(AND(N(B40)&lt;=Metrics!$C$5,F40&lt;&gt;"Done"),1,0))</f>
      </c>
    </row>
    <row r="41" spans="1:8" x14ac:dyDescent="0.25">
      <c r="A41" s="8"/>
      <c r="B41" s="9"/>
      <c r="C41" s="10"/>
      <c r="D41" s="11"/>
      <c r="E41" s="8"/>
      <c r="F41" s="12"/>
      <c r="G41" s="13"/>
      <c r="H41" s="14">
        <f>IF(C41="",0,IF(AND(N(B41)&lt;=Metrics!$C$5,F41&lt;&gt;"Done"),1,0))</f>
      </c>
    </row>
    <row r="42" spans="1:8" x14ac:dyDescent="0.25">
      <c r="A42" s="8"/>
      <c r="B42" s="9"/>
      <c r="C42" s="10"/>
      <c r="D42" s="11"/>
      <c r="E42" s="8"/>
      <c r="F42" s="12"/>
      <c r="G42" s="13"/>
      <c r="H42" s="14">
        <f>IF(C42="",0,IF(AND(N(B42)&lt;=Metrics!$C$5,F42&lt;&gt;"Done"),1,0))</f>
      </c>
    </row>
    <row r="43" spans="1:8" x14ac:dyDescent="0.25">
      <c r="A43" s="8"/>
      <c r="B43" s="9"/>
      <c r="C43" s="10"/>
      <c r="D43" s="11"/>
      <c r="E43" s="8"/>
      <c r="F43" s="12"/>
      <c r="G43" s="13"/>
      <c r="H43" s="14">
        <f>IF(C43="",0,IF(AND(N(B43)&lt;=Metrics!$C$5,F43&lt;&gt;"Done"),1,0))</f>
      </c>
    </row>
    <row r="44" spans="1:8" x14ac:dyDescent="0.25">
      <c r="A44" s="8"/>
      <c r="B44" s="9"/>
      <c r="C44" s="10"/>
      <c r="D44" s="11"/>
      <c r="E44" s="8"/>
      <c r="F44" s="12"/>
      <c r="G44" s="13"/>
      <c r="H44" s="14">
        <f>IF(C44="",0,IF(AND(N(B44)&lt;=Metrics!$C$5,F44&lt;&gt;"Done"),1,0))</f>
      </c>
    </row>
    <row r="45" spans="1:8" x14ac:dyDescent="0.25">
      <c r="A45" s="8"/>
      <c r="B45" s="9"/>
      <c r="C45" s="10"/>
      <c r="D45" s="11"/>
      <c r="E45" s="8"/>
      <c r="F45" s="12"/>
      <c r="G45" s="13"/>
      <c r="H45" s="14">
        <f>IF(C45="",0,IF(AND(N(B45)&lt;=Metrics!$C$5,F45&lt;&gt;"Done"),1,0))</f>
      </c>
    </row>
    <row r="46" spans="1:8" x14ac:dyDescent="0.25">
      <c r="A46" s="8"/>
      <c r="B46" s="9"/>
      <c r="C46" s="10"/>
      <c r="D46" s="11"/>
      <c r="E46" s="8"/>
      <c r="F46" s="12"/>
      <c r="G46" s="13"/>
      <c r="H46" s="14">
        <f>IF(C46="",0,IF(AND(N(B46)&lt;=Metrics!$C$5,F46&lt;&gt;"Done"),1,0))</f>
      </c>
    </row>
    <row r="47" spans="1:8" x14ac:dyDescent="0.25">
      <c r="A47" s="8"/>
      <c r="B47" s="9"/>
      <c r="C47" s="10"/>
      <c r="D47" s="11"/>
      <c r="E47" s="8"/>
      <c r="F47" s="12"/>
      <c r="G47" s="13"/>
      <c r="H47" s="14">
        <f>IF(C47="",0,IF(AND(N(B47)&lt;=Metrics!$C$5,F47&lt;&gt;"Done"),1,0))</f>
      </c>
    </row>
    <row r="48" spans="1:8" x14ac:dyDescent="0.25">
      <c r="A48" s="8"/>
      <c r="B48" s="9"/>
      <c r="C48" s="10"/>
      <c r="D48" s="11"/>
      <c r="E48" s="8"/>
      <c r="F48" s="12"/>
      <c r="G48" s="13"/>
      <c r="H48" s="14">
        <f>IF(C48="",0,IF(AND(N(B48)&lt;=Metrics!$C$5,F48&lt;&gt;"Done"),1,0))</f>
      </c>
    </row>
    <row r="49" spans="1:8" x14ac:dyDescent="0.25">
      <c r="A49" s="8"/>
      <c r="B49" s="9"/>
      <c r="C49" s="10"/>
      <c r="D49" s="11"/>
      <c r="E49" s="8"/>
      <c r="F49" s="12"/>
      <c r="G49" s="13"/>
      <c r="H49" s="14">
        <f>IF(C49="",0,IF(AND(N(B49)&lt;=Metrics!$C$5,F49&lt;&gt;"Done"),1,0))</f>
      </c>
    </row>
    <row r="50" spans="1:8" x14ac:dyDescent="0.25">
      <c r="A50" s="8"/>
      <c r="B50" s="9"/>
      <c r="C50" s="10"/>
      <c r="D50" s="11"/>
      <c r="E50" s="8"/>
      <c r="F50" s="12"/>
      <c r="G50" s="13"/>
      <c r="H50" s="14">
        <f>IF(C50="",0,IF(AND(N(B50)&lt;=Metrics!$C$5,F50&lt;&gt;"Done"),1,0))</f>
      </c>
    </row>
  </sheetData>
  <mergeCells count="1">
    <mergeCell ref="A1:G1"/>
  </mergeCells>
  <conditionalFormatting sqref="F5:F50">
    <cfRule type="containsText" dxfId="0" priority="1">
      <formula>NOT(ISERROR(SEARCH("Blocked",F5)))</formula>
    </cfRule>
    <cfRule type="containsText" dxfId="1" priority="2">
      <formula>NOT(ISERROR(SEARCH("In progress",F5)))</formula>
    </cfRule>
    <cfRule type="containsText" dxfId="2" priority="3">
      <formula>NOT(ISERROR(SEARCH("Done",F5)))</formula>
    </cfRule>
  </conditionalFormatting>
  <dataValidations count="2">
    <dataValidation type="list" allowBlank="1" sqref="F10:F50">
      <formula1>"Not started,In progress,Done,Blocked"</formula1>
    </dataValidation>
    <dataValidation type="list" allowBlank="1" sqref="F5:F50">
      <formula1>"Not started,In progress,Done,Blocked"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4" customWidth="1"/>
    <col min="3" max="4" width="15" customWidth="1"/>
    <col min="5" max="5" width="42" customWidth="1"/>
  </cols>
  <sheetData>
    <row r="1" ht="56" customHeight="1" spans="1:5" x14ac:dyDescent="0.25">
      <c r="A1" s="4" t="s">
        <v>73</v>
      </c>
      <c r="B1" s="4"/>
      <c r="C1" s="4"/>
      <c r="D1" s="4"/>
      <c r="E1" s="4"/>
    </row>
    <row r="2" spans="2:5" x14ac:dyDescent="0.25">
      <c r="B2" s="15" t="s">
        <v>74</v>
      </c>
      <c r="C2" s="15"/>
      <c r="D2" s="15"/>
      <c r="E2" s="15"/>
    </row>
    <row r="4" spans="2:3" x14ac:dyDescent="0.25">
      <c r="B4" s="16" t="s">
        <v>75</v>
      </c>
      <c r="C4" s="17">
        <v>7</v>
      </c>
    </row>
    <row r="5" spans="2:3" x14ac:dyDescent="0.25">
      <c r="B5" s="16" t="s">
        <v>76</v>
      </c>
      <c r="C5" s="17">
        <v>3</v>
      </c>
    </row>
    <row r="7" spans="2:5" x14ac:dyDescent="0.25">
      <c r="B7" s="18" t="s">
        <v>77</v>
      </c>
      <c r="C7" s="19" t="s">
        <v>78</v>
      </c>
      <c r="D7" s="19" t="s">
        <v>79</v>
      </c>
      <c r="E7" s="18" t="s">
        <v>80</v>
      </c>
    </row>
    <row r="8" spans="2:5" x14ac:dyDescent="0.25">
      <c r="B8" s="11" t="s">
        <v>81</v>
      </c>
      <c r="C8" s="17">
        <v>16</v>
      </c>
      <c r="D8" s="20">
        <f>IF(C8="","",C8-$C$4)</f>
      </c>
      <c r="E8" s="13"/>
    </row>
    <row r="9" spans="2:5" x14ac:dyDescent="0.25">
      <c r="B9" s="11" t="s">
        <v>82</v>
      </c>
      <c r="C9" s="17">
        <v>14</v>
      </c>
      <c r="D9" s="20">
        <f>IF(C9="","",C9-$C$4)</f>
      </c>
      <c r="E9" s="13"/>
    </row>
    <row r="10" spans="2:5" x14ac:dyDescent="0.25">
      <c r="B10" s="11" t="s">
        <v>83</v>
      </c>
      <c r="C10" s="17">
        <v>12</v>
      </c>
      <c r="D10" s="20">
        <f>IF(C10="","",C10-$C$4)</f>
      </c>
      <c r="E10" s="13"/>
    </row>
    <row r="11" spans="2:5" x14ac:dyDescent="0.25">
      <c r="B11" s="11" t="s">
        <v>84</v>
      </c>
      <c r="C11" s="17">
        <v>10</v>
      </c>
      <c r="D11" s="20">
        <f>IF(C11="","",C11-$C$4)</f>
      </c>
      <c r="E11" s="13"/>
    </row>
    <row r="12" spans="2:5" x14ac:dyDescent="0.25">
      <c r="B12" s="11" t="s">
        <v>85</v>
      </c>
      <c r="C12" s="17">
        <v>9</v>
      </c>
      <c r="D12" s="20">
        <f>IF(C12="","",C12-$C$4)</f>
      </c>
      <c r="E12" s="13"/>
    </row>
    <row r="13" spans="2:5" x14ac:dyDescent="0.25">
      <c r="B13" s="11" t="s">
        <v>86</v>
      </c>
      <c r="C13" s="17"/>
      <c r="D13" s="20">
        <f>IF(C13="","",C13-$C$4)</f>
      </c>
      <c r="E13" s="13"/>
    </row>
    <row r="15" spans="2:5" x14ac:dyDescent="0.25">
      <c r="B15" s="21" t="s">
        <v>87</v>
      </c>
      <c r="C15" s="22">
        <f>IF(COUNT(C8:C13)=0,"",AVERAGE(C8:C13))</f>
      </c>
      <c r="D15" s="23"/>
      <c r="E15" s="23"/>
    </row>
    <row r="17" spans="2:5" x14ac:dyDescent="0.25">
      <c r="B17" s="24" t="s">
        <v>88</v>
      </c>
      <c r="C17" s="24"/>
      <c r="D17" s="24"/>
      <c r="E17" s="24"/>
    </row>
    <row r="18" spans="2:5" x14ac:dyDescent="0.25">
      <c r="B18" s="24"/>
      <c r="C18" s="24"/>
      <c r="D18" s="24"/>
      <c r="E18" s="24"/>
    </row>
  </sheetData>
  <mergeCells count="3">
    <mergeCell ref="A1:E1"/>
    <mergeCell ref="B2:E2"/>
    <mergeCell ref="B17:E18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 Here</vt:lpstr>
      <vt:lpstr>Close Calendar</vt:lpstr>
      <vt:lpstr>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 Advisory</dc:creator>
  <dc:title/>
  <dc:subject/>
  <dc:description/>
  <cp:keywords/>
  <cp:category/>
  <cp:lastModifiedBy>Unknown</cp:lastModifiedBy>
  <dcterms:created xsi:type="dcterms:W3CDTF">2026-07-19T13:41:34Z</dcterms:created>
  <dcterms:modified xsi:type="dcterms:W3CDTF">2026-07-19T13:41:34Z</dcterms:modified>
</cp:coreProperties>
</file>